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mirotadze\Downloads\"/>
    </mc:Choice>
  </mc:AlternateContent>
  <bookViews>
    <workbookView xWindow="0" yWindow="0" windowWidth="28800" windowHeight="12300" tabRatio="864" firstSheet="2" activeTab="2"/>
  </bookViews>
  <sheets>
    <sheet name="Sheet1" sheetId="1" state="hidden" r:id="rId1"/>
    <sheet name="Sheet1 (2)" sheetId="2" state="hidden" r:id="rId2"/>
    <sheet name="გეგმა (ჯამური)" sheetId="4" r:id="rId3"/>
  </sheets>
  <definedNames>
    <definedName name="_xlnm._FilterDatabase" localSheetId="0" hidden="1">Sheet1!$A$1:$L$68</definedName>
    <definedName name="_xlnm._FilterDatabase" localSheetId="1" hidden="1">'Sheet1 (2)'!$A$1:$L$64</definedName>
    <definedName name="_xlnm._FilterDatabase" localSheetId="2" hidden="1">'გეგმა (ჯამური)'!$A$3:$E$215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4" i="4" l="1"/>
  <c r="D214" i="4" l="1"/>
  <c r="E33" i="2" l="1"/>
  <c r="L33" i="2" l="1"/>
  <c r="L51" i="2"/>
  <c r="L32" i="2"/>
  <c r="D33" i="2"/>
  <c r="L63" i="2" l="1"/>
  <c r="L61" i="2"/>
  <c r="L60" i="2"/>
  <c r="L59" i="2"/>
  <c r="L58" i="2"/>
  <c r="L57" i="2"/>
  <c r="L56" i="2"/>
  <c r="L55" i="2"/>
  <c r="L54" i="2"/>
  <c r="L53" i="2"/>
  <c r="L52" i="2"/>
  <c r="L50" i="2"/>
  <c r="C70" i="2" s="1"/>
  <c r="L49" i="2"/>
  <c r="L48" i="2"/>
  <c r="L47" i="2"/>
  <c r="L46" i="2"/>
  <c r="L45" i="2"/>
  <c r="L44" i="2"/>
  <c r="L43" i="2"/>
  <c r="L42" i="2"/>
  <c r="L41" i="2"/>
  <c r="L40" i="2"/>
  <c r="C39" i="2"/>
  <c r="L39" i="2" s="1"/>
  <c r="L38" i="2"/>
  <c r="L37" i="2"/>
  <c r="L36" i="2"/>
  <c r="L35" i="2"/>
  <c r="L34" i="2"/>
  <c r="L31" i="2"/>
  <c r="L30" i="2"/>
  <c r="L29" i="2"/>
  <c r="L28" i="2"/>
  <c r="L27" i="2"/>
  <c r="L26" i="2"/>
  <c r="L25" i="2"/>
  <c r="L24" i="2"/>
  <c r="L23" i="2"/>
  <c r="L22" i="2"/>
  <c r="L21" i="2"/>
  <c r="C20" i="2"/>
  <c r="L20" i="2" s="1"/>
  <c r="L19" i="2"/>
  <c r="L18" i="2"/>
  <c r="L17" i="2"/>
  <c r="L16" i="2"/>
  <c r="L15" i="2"/>
  <c r="L14" i="2"/>
  <c r="C13" i="2"/>
  <c r="L11" i="2"/>
  <c r="L10" i="2"/>
  <c r="L7" i="2"/>
  <c r="L6" i="2"/>
  <c r="L5" i="2"/>
  <c r="L4" i="2"/>
  <c r="L3" i="2"/>
  <c r="L2" i="2"/>
  <c r="C64" i="2" l="1"/>
  <c r="L13" i="2"/>
  <c r="C72" i="2" s="1"/>
  <c r="C23" i="1"/>
  <c r="L64" i="2" l="1"/>
  <c r="C68" i="2" s="1"/>
  <c r="L14" i="1"/>
  <c r="L36" i="1" l="1"/>
  <c r="L37" i="1"/>
  <c r="L52" i="1"/>
  <c r="L53" i="1"/>
  <c r="L54" i="1"/>
  <c r="L55" i="1"/>
  <c r="L47" i="1"/>
  <c r="L48" i="1"/>
  <c r="L43" i="1"/>
  <c r="L45" i="1"/>
  <c r="L3" i="1" l="1"/>
  <c r="L4" i="1"/>
  <c r="L5" i="1"/>
  <c r="L6" i="1"/>
  <c r="L7" i="1"/>
  <c r="L8" i="1"/>
  <c r="L11" i="1"/>
  <c r="L12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8" i="1"/>
  <c r="L39" i="1"/>
  <c r="L40" i="1"/>
  <c r="L41" i="1"/>
  <c r="L42" i="1"/>
  <c r="L46" i="1"/>
  <c r="L49" i="1"/>
  <c r="L50" i="1"/>
  <c r="L51" i="1"/>
  <c r="L56" i="1"/>
  <c r="L57" i="1"/>
  <c r="L58" i="1"/>
  <c r="L59" i="1"/>
  <c r="L60" i="1"/>
  <c r="L61" i="1"/>
  <c r="L62" i="1"/>
  <c r="L63" i="1"/>
  <c r="L64" i="1"/>
  <c r="L65" i="1"/>
  <c r="L67" i="1"/>
  <c r="L2" i="1"/>
  <c r="C44" i="1"/>
  <c r="L44" i="1" s="1"/>
  <c r="C16" i="1"/>
  <c r="C15" i="1"/>
  <c r="C68" i="1" s="1"/>
  <c r="L15" i="1" l="1"/>
  <c r="L68" i="1" s="1"/>
</calcChain>
</file>

<file path=xl/comments1.xml><?xml version="1.0" encoding="utf-8"?>
<comments xmlns="http://schemas.openxmlformats.org/spreadsheetml/2006/main">
  <authors>
    <author>Irakli Darbuashvili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>gasayofia tenderi da gamartivebuli</t>
        </r>
      </text>
    </comment>
  </commentList>
</comments>
</file>

<file path=xl/comments2.xml><?xml version="1.0" encoding="utf-8"?>
<comments xmlns="http://schemas.openxmlformats.org/spreadsheetml/2006/main">
  <authors>
    <author>Irakli Darbuashvili</author>
  </authors>
  <commentList>
    <comment ref="D174" authorId="0" shapeId="0">
      <text>
        <r>
          <rPr>
            <b/>
            <sz val="9"/>
            <color indexed="81"/>
            <rFont val="Tahoma"/>
            <charset val="1"/>
          </rPr>
          <t>cvlileba shemcirda</t>
        </r>
      </text>
    </comment>
  </commentList>
</comments>
</file>

<file path=xl/sharedStrings.xml><?xml version="1.0" encoding="utf-8"?>
<sst xmlns="http://schemas.openxmlformats.org/spreadsheetml/2006/main" count="929" uniqueCount="269">
  <si>
    <t>ძირითადი CPV</t>
  </si>
  <si>
    <t>შესყიდვის საფუძველი</t>
  </si>
  <si>
    <t>სავარაუდო ღირებულება</t>
  </si>
  <si>
    <t>წარმოამდგენლობითი ხარჯები</t>
  </si>
  <si>
    <t>კონს. შესყიდვა</t>
  </si>
  <si>
    <t>ზღვრების შესაბამისად</t>
  </si>
  <si>
    <t>გამ. ელ. ტენდერი</t>
  </si>
  <si>
    <t>ნორმატიული აქტით დადგენილი გადასახდელები</t>
  </si>
  <si>
    <t>პრეზ. ან მთავრ. სამართლებლივი აქტი</t>
  </si>
  <si>
    <t>ექსკლუზივი</t>
  </si>
  <si>
    <t>ჯამი</t>
  </si>
  <si>
    <t>09100000</t>
  </si>
  <si>
    <t>I, II, III, IV</t>
  </si>
  <si>
    <t>სახელმწიფო ბიუჯეტი</t>
  </si>
  <si>
    <t>აპარატი</t>
  </si>
  <si>
    <t>ელ. ტენდერი</t>
  </si>
  <si>
    <t>სპორტი</t>
  </si>
  <si>
    <t>გამ. შესყიდვა</t>
  </si>
  <si>
    <t>სახელმწიფოებრივი და საზოგადოებრივი მნიშვნელობის ღონისძიება</t>
  </si>
  <si>
    <t>საქონელი და მომსახურება</t>
  </si>
  <si>
    <t>სხვა ხარჯები</t>
  </si>
  <si>
    <t>არაფინანსური აქტივების ზრდა</t>
  </si>
  <si>
    <t>შესყიდვების კანონს მიღმა საქონელი და მომსახურება</t>
  </si>
  <si>
    <t>საქართველოს ფოსტის მომსახურება</t>
  </si>
  <si>
    <t>facebook გვერდზე რეკლამის განთავსება</t>
  </si>
  <si>
    <t>სულ საქონელი და მომსახურება</t>
  </si>
  <si>
    <t>სულ ჯამი</t>
  </si>
  <si>
    <t>2 წლიანი</t>
  </si>
  <si>
    <t>5 წლიანი</t>
  </si>
  <si>
    <t>1 წლიანი</t>
  </si>
  <si>
    <t>შესყიდვის ობიექტი</t>
  </si>
  <si>
    <t>მიმწოდებელი</t>
  </si>
  <si>
    <t>ხელშეკრულების თანხა</t>
  </si>
  <si>
    <t>გადახდილი თანხა</t>
  </si>
  <si>
    <t>ნავიგაციის მომსახურება</t>
  </si>
  <si>
    <t>სს ვისოლ პეტროლიუმ ჯორჯია</t>
  </si>
  <si>
    <t>დეს-ის პროგამით მომსახურება</t>
  </si>
  <si>
    <t>სსიპ საჯარო რეესტრის ეროვნული სააგენტო</t>
  </si>
  <si>
    <t>ინტერნეტ მომსახურება</t>
  </si>
  <si>
    <t>სს სილქნეტი</t>
  </si>
  <si>
    <t>IP TV</t>
  </si>
  <si>
    <t>სატელეფონო მომსახურება ქალაქი</t>
  </si>
  <si>
    <t>მანქანების დაზღვევა</t>
  </si>
  <si>
    <t>სს სადაზღვევო კომპანია უნისონი</t>
  </si>
  <si>
    <t>შპს აქვა გეო</t>
  </si>
  <si>
    <t>ბალონის წყალი</t>
  </si>
  <si>
    <t>შენობის დასუფთვება</t>
  </si>
  <si>
    <t>შპს სისუფთავის წყარო</t>
  </si>
  <si>
    <t>ლიფტების მომსახურება</t>
  </si>
  <si>
    <t>შპს ჯეო ელევატორსი</t>
  </si>
  <si>
    <t>მანქანების რეცხვა</t>
  </si>
  <si>
    <t>შპს დი ჯი თი</t>
  </si>
  <si>
    <t>სპორტის მანქანების დაზღვევა</t>
  </si>
  <si>
    <t>შენობის დასუფთვება სპორტი</t>
  </si>
  <si>
    <t>შპს ჯითი გრუპი</t>
  </si>
  <si>
    <t>სამთავრობო ტელეფონი</t>
  </si>
  <si>
    <t>სსიპ სახელისუფლებო სპეციალური კავშირგაბმულობის სააგენტო</t>
  </si>
  <si>
    <t>მაცნეს საიტზე გამოქვეყნება</t>
  </si>
  <si>
    <t>სსიპ საქართველოს საკანონმდებლო მაცნე</t>
  </si>
  <si>
    <t>მაცნეს საიტით მომოსახურება</t>
  </si>
  <si>
    <t>შპს რომპეტროლ საქართველო</t>
  </si>
  <si>
    <t>საწვავი პრემიუმი</t>
  </si>
  <si>
    <t>საწვავი დიზელი</t>
  </si>
  <si>
    <t>კოდექსის მომსახურება</t>
  </si>
  <si>
    <t>შპს ინფოსერვისი</t>
  </si>
  <si>
    <t>დაცვის მომსახურება</t>
  </si>
  <si>
    <t>სსიპ დაცვის პოლიციის დეპარტამენტი</t>
  </si>
  <si>
    <t>სსიპ სმარტ ლოჯიქი</t>
  </si>
  <si>
    <t>სტიკერები შტრიხკოდიანი</t>
  </si>
  <si>
    <t>შპს პრინტერ ჯი</t>
  </si>
  <si>
    <t>ჰოსტინგი egmc.gov.ge</t>
  </si>
  <si>
    <t>სსიპ საფინანსო ანალიტიკური სამსახური</t>
  </si>
  <si>
    <t>მეილის მომსახურება mail.culture.gov.ge</t>
  </si>
  <si>
    <t xml:space="preserve">ჰოსტინგი art.gov.ge culture.gov.ge </t>
  </si>
  <si>
    <t>ჰოსტინგი cultureroutes..gov.ge culturepolicy.gov.ge</t>
  </si>
  <si>
    <t>ჰიგიენური საშუალებები</t>
  </si>
  <si>
    <t>შპს კლინტექ</t>
  </si>
  <si>
    <t>1 ცალი წიგნის სანიშნი</t>
  </si>
  <si>
    <t>1 ცალი ლურჯი სუფრა 220*150</t>
  </si>
  <si>
    <t>სსიპ სამხატვრო აკადემიის სახელოსნო ლურჯი სუფრა</t>
  </si>
  <si>
    <t>მობილური ტელეფონის ელემენტი</t>
  </si>
  <si>
    <t>შპს სმარტფონ სერვისი</t>
  </si>
  <si>
    <t>რესტორნის მომსახურება</t>
  </si>
  <si>
    <t>შპს აისიარ ფუდ ენდ ბევერეჯს</t>
  </si>
  <si>
    <t>ყვავილები</t>
  </si>
  <si>
    <t>შპს პრგრეს გრუპი</t>
  </si>
  <si>
    <t>საბანკო მომსახურება</t>
  </si>
  <si>
    <t>სს ტერა ბანკი</t>
  </si>
  <si>
    <t>შპს კრეატორი</t>
  </si>
  <si>
    <t>მანქანების შეკეთება</t>
  </si>
  <si>
    <t>HYUNDAY მანქანების შეკეთება</t>
  </si>
  <si>
    <t>შპს ჰიუნდაი ავტო საქართველო</t>
  </si>
  <si>
    <t>greatwall მანქანების შეკეთება</t>
  </si>
  <si>
    <t>შპს სენა მოტორსი</t>
  </si>
  <si>
    <t>TOYOTA მანქანების შეკეთება</t>
  </si>
  <si>
    <t>შპს ტოიოტა ცენტრი თბილისი</t>
  </si>
  <si>
    <t>თარგმნის მომსხურება</t>
  </si>
  <si>
    <t>სსიპ საქართველოს საერთაშორისო ხელშეკრულებების თარგმნის ბიურო</t>
  </si>
  <si>
    <t>114000 ერთჯერადი ჭიქა</t>
  </si>
  <si>
    <t>შპს მაქსსერვისი</t>
  </si>
  <si>
    <t>პრინტერის კარტრიჯები</t>
  </si>
  <si>
    <t>შპს იუ ჯი თი</t>
  </si>
  <si>
    <t>ფეხსაწმენდი-ხალიჩა</t>
  </si>
  <si>
    <t>შპს თაზუკა</t>
  </si>
  <si>
    <t>შპს უნივერსალი</t>
  </si>
  <si>
    <t>ქურუმი</t>
  </si>
  <si>
    <t>სავიზტო ბარათები, კონვერტები, მისალოცი ბართები და სხვა</t>
  </si>
  <si>
    <t>შპს ფრანი</t>
  </si>
  <si>
    <t>დროშები</t>
  </si>
  <si>
    <t>შპს არდიექსი</t>
  </si>
  <si>
    <t>საკვები პროდუქტები</t>
  </si>
  <si>
    <t>შპს ფრესკო შოპინგ ცენტრი</t>
  </si>
  <si>
    <t>მინერალური წყალი ბორჯომი</t>
  </si>
  <si>
    <t>შპს აი დი ეს ბორჯომი თბილისი</t>
  </si>
  <si>
    <t>წყალი ბაკურიანი</t>
  </si>
  <si>
    <t>კაცის დატვირთული ნაქარგის ყაბალახი</t>
  </si>
  <si>
    <t>3 ცალი ლურჯი სუფრა 1=150*150, 2=110*110</t>
  </si>
  <si>
    <t>ფირნიში/აბრები</t>
  </si>
  <si>
    <t>სინქრონული თარგმანი</t>
  </si>
  <si>
    <t>ნარჩენების განადგურება</t>
  </si>
  <si>
    <t>შპს თბილსერვის ჯგუფი</t>
  </si>
  <si>
    <t>ტვირთის გადაზიდვის მომსახურება</t>
  </si>
  <si>
    <t>შპს რესტორან მუზეუმი გუჯარი</t>
  </si>
  <si>
    <t>ქსელის გამანაწილებლები</t>
  </si>
  <si>
    <t>შპს ივერსი</t>
  </si>
  <si>
    <t>ქსელის კაბელი</t>
  </si>
  <si>
    <t>შპს ულტრა</t>
  </si>
  <si>
    <t>კარტრიჯები და კარტრიჯების ტონერი</t>
  </si>
  <si>
    <t>შპს იზი პრინტი</t>
  </si>
  <si>
    <t>ქსელური მოწყობილობები</t>
  </si>
  <si>
    <t>შპს პისიშპო.ჯი</t>
  </si>
  <si>
    <t>საკანცელარიო საქონელი</t>
  </si>
  <si>
    <t>შპს დეკორი</t>
  </si>
  <si>
    <t>პარკირების სისტემაში გააქტიურება</t>
  </si>
  <si>
    <t>შპს სიტი პარკი</t>
  </si>
  <si>
    <t>ბაინდერები და სხვა ნაბეჭდი მასალა</t>
  </si>
  <si>
    <t>შპს კომპანია ჯეოესემ</t>
  </si>
  <si>
    <t>შპს სტუდია არეა</t>
  </si>
  <si>
    <t>შპს ტრანს ლიდერი</t>
  </si>
  <si>
    <t>სატრენინგო მომსახურება</t>
  </si>
  <si>
    <t>სასტუმრო მომსახურება</t>
  </si>
  <si>
    <t>შპს ჯიემთი სასტუმროები</t>
  </si>
  <si>
    <t>სს სასტუმროების და რესტორნების მენეჯმენტ ჯგუფი-ემ/გრუპ</t>
  </si>
  <si>
    <t>შპს დიალოგი 2006</t>
  </si>
  <si>
    <t>სამშენებლო რესურსების ფასების კრებულიდა ცნობარი</t>
  </si>
  <si>
    <t>ა(ა)იპ მშენებლობის შემფასებელთა კავშირი</t>
  </si>
  <si>
    <t>კაცის ყაბალახი</t>
  </si>
  <si>
    <t>3 ცალი წიგნის სანიშნი</t>
  </si>
  <si>
    <t>2 ცალი ლურჯი სუფრა 110*110</t>
  </si>
  <si>
    <t>შპს კოპალა</t>
  </si>
  <si>
    <t>შპს წისქვილი ჯგუფი</t>
  </si>
  <si>
    <t>შპს დაბიგრუპ ჯორჯია</t>
  </si>
  <si>
    <t>შპს მაქრო ფუდი</t>
  </si>
  <si>
    <t>მობილური ტელეფონები</t>
  </si>
  <si>
    <t>შპს მაგთიკომი</t>
  </si>
  <si>
    <t>სარეკლამო მასალა/პრეს-ბანერი</t>
  </si>
  <si>
    <t>შპს მთარგმნელობითი აპარატურა+</t>
  </si>
  <si>
    <t>ვიდეო გადაღების მომსახურება</t>
  </si>
  <si>
    <t>შპს გი ეფ ეს სტუდიო</t>
  </si>
  <si>
    <t>საარქივო მომსახურება</t>
  </si>
  <si>
    <t>სსიპ საქართველოს ეროვნული არქივი</t>
  </si>
  <si>
    <t>ფარდა-ჟალუზები</t>
  </si>
  <si>
    <t>შპს დიო</t>
  </si>
  <si>
    <t>შპს დომინო</t>
  </si>
  <si>
    <t>პროგრამული პაკეტები ორისის განახლება</t>
  </si>
  <si>
    <t>ა(ა)იპ საქართველოს პროფესიონალ ბუღალტერთა და აუდიტორთა ფედერაცია</t>
  </si>
  <si>
    <t>საბეჭდი ქაღალდი</t>
  </si>
  <si>
    <t>მეილი და ჰოსტინგი სპორტის კომპონენტი</t>
  </si>
  <si>
    <t>ბარათების ამომცნობი სისტემა და ბარათები</t>
  </si>
  <si>
    <t>შპს ლოჯიქალ სისტემზ კომპანი</t>
  </si>
  <si>
    <t>მცენარეთა მოვლა</t>
  </si>
  <si>
    <t>შპს აგრო დეკორ სერვისი</t>
  </si>
  <si>
    <t>1 ცალი ლურჯი სუფრა 110*110</t>
  </si>
  <si>
    <t>ელემენტები</t>
  </si>
  <si>
    <t>შპს ტომა</t>
  </si>
  <si>
    <t>წებოები</t>
  </si>
  <si>
    <t>იზოლირებული  კაბელები</t>
  </si>
  <si>
    <t>ნათურები</t>
  </si>
  <si>
    <t>შპს ვიტაკ ჯორჯია</t>
  </si>
  <si>
    <t>ონკანები, სიფონები და სხვა</t>
  </si>
  <si>
    <t>საკეტები. ხერხები, შურიფები და სხვა</t>
  </si>
  <si>
    <t>იზოლენტა</t>
  </si>
  <si>
    <t>შპს ტრანს კომპანია</t>
  </si>
  <si>
    <t>4 ცალი ქურუმი</t>
  </si>
  <si>
    <t>ვიტრინის მინა</t>
  </si>
  <si>
    <t>სტადიონების მშენებლობა</t>
  </si>
  <si>
    <t>შპს მილენიუმ სპორტის ფილიალი საქართველოში</t>
  </si>
  <si>
    <t>სპორტული დარბაზების მშნებლობა</t>
  </si>
  <si>
    <t>BEHLEN INDUSTRIES LP</t>
  </si>
  <si>
    <t>სპორტული დარბაზების პროექტი</t>
  </si>
  <si>
    <t>2 ცალი ქურუმი</t>
  </si>
  <si>
    <t>სამსახურებრივი მოწმობა</t>
  </si>
  <si>
    <t>საბურავები R18 285/60</t>
  </si>
  <si>
    <t>შპს თეგეტა მოტორსი</t>
  </si>
  <si>
    <t>საბურავები R18 265/60</t>
  </si>
  <si>
    <t>საბურავები R16 215/55</t>
  </si>
  <si>
    <t>საბურავები R16 215/60</t>
  </si>
  <si>
    <t>საბურავები R15 195/65</t>
  </si>
  <si>
    <t>საბურავები R16 225/55</t>
  </si>
  <si>
    <t>შპს ჯეო თაიერს</t>
  </si>
  <si>
    <t>საბურავები R18 245/45</t>
  </si>
  <si>
    <t>საბურავები R17 215/55</t>
  </si>
  <si>
    <t>სკანერის შეკეთება</t>
  </si>
  <si>
    <t>შპს დივაის სერვისი</t>
  </si>
  <si>
    <t>კვების წყარო gf power supply</t>
  </si>
  <si>
    <t>სკანერი</t>
  </si>
  <si>
    <t>შპს მზე</t>
  </si>
  <si>
    <t>კომპიუტერული აქსესუარები</t>
  </si>
  <si>
    <t>კარადა</t>
  </si>
  <si>
    <t>მობილური ტელეფონი</t>
  </si>
  <si>
    <t>შპს აეროსოფტი</t>
  </si>
  <si>
    <t>მედია მონიტორინგი</t>
  </si>
  <si>
    <t>შპს აიფიემ კვლევები</t>
  </si>
  <si>
    <t>დოკუმენტების გამანადგურებელი შრედერი</t>
  </si>
  <si>
    <t>შპს თბილისის სატრანსპორტო კომპანია</t>
  </si>
  <si>
    <t>ფურშეტი</t>
  </si>
  <si>
    <t>მაცივრის შეკეთება</t>
  </si>
  <si>
    <t>შპს სერვისექსპრეს +</t>
  </si>
  <si>
    <t>პრეზენტერები</t>
  </si>
  <si>
    <t>შპს ოლმარკეტ.ჯი</t>
  </si>
  <si>
    <t xml:space="preserve">ცეცხმაქრები და მათი გადამუხტვა </t>
  </si>
  <si>
    <t xml:space="preserve">სხვენის დამუშავება და შეწამვლა </t>
  </si>
  <si>
    <t>შპს პენსან ჯორჯია</t>
  </si>
  <si>
    <t>1 ცალი ქურუმი</t>
  </si>
  <si>
    <t>2 ცალი ლურჯი სუფრა 220*150</t>
  </si>
  <si>
    <t>შპს დეგაპრინტ+</t>
  </si>
  <si>
    <t>კონდიციონერების შეკეთება</t>
  </si>
  <si>
    <t>შპს სერვის 24</t>
  </si>
  <si>
    <t>სასაჩუქრე ბრენდირებული ბლოკონტები და კალმები</t>
  </si>
  <si>
    <t>შპს სტაგი პრინტ</t>
  </si>
  <si>
    <t>უსაფრთხოების ნომრიანი ლუქები</t>
  </si>
  <si>
    <t>შპს ჯითი პრინტი</t>
  </si>
  <si>
    <t>ლედეკარენბით და მონიტორებით მომსახურება</t>
  </si>
  <si>
    <t>შპს სინქროტელი</t>
  </si>
  <si>
    <t>შპს ვერა-2005</t>
  </si>
  <si>
    <t>შპს ივენთ ლაივი</t>
  </si>
  <si>
    <t>შპს აივნის სახლი</t>
  </si>
  <si>
    <t>1 ცალი კონდიცინერი</t>
  </si>
  <si>
    <t>სს ელიტ ელექტრნოქისი</t>
  </si>
  <si>
    <t>2 ცალი რაინდი</t>
  </si>
  <si>
    <t>ავტომობილის ტექ დათავლიერება</t>
  </si>
  <si>
    <t>შპს აუტოტესტ გეორგია</t>
  </si>
  <si>
    <t>შპს კამარა სისტემს</t>
  </si>
  <si>
    <t>ჭკვიანი ბარათი Token</t>
  </si>
  <si>
    <t>სსიპ სახელმწიფო სერვისების განვითარების სააგენტო</t>
  </si>
  <si>
    <t>ლურჯი სუფრა 170*110</t>
  </si>
  <si>
    <t>სპორტის რაინდი</t>
  </si>
  <si>
    <t>სასაჩუქრე სიგელი</t>
  </si>
  <si>
    <t>შპს დაზგა</t>
  </si>
  <si>
    <t>5 ბოთლი ღვინო</t>
  </si>
  <si>
    <t>შპს დრანკ ოკტოპუს დისტრიბუცია</t>
  </si>
  <si>
    <t>4 ცალი წიგნის სანიშნი</t>
  </si>
  <si>
    <t>სასადილოს მომსახურება</t>
  </si>
  <si>
    <t>ტრანსპორტით მომსახურება</t>
  </si>
  <si>
    <t>შპს ვითი ჯგუფი</t>
  </si>
  <si>
    <t>შპს ჯი-ენ-თი სასტუმროები</t>
  </si>
  <si>
    <t>შპს გლორია</t>
  </si>
  <si>
    <t>4 ცალი კონდიცინერი</t>
  </si>
  <si>
    <t>სატელეფონო ქსელის მოსახურება</t>
  </si>
  <si>
    <t>72000 ერთჯერადი ჭიქა</t>
  </si>
  <si>
    <t>3 ცალიკაცის ყაბალახი</t>
  </si>
  <si>
    <t>SSL სერტიფიკატი</t>
  </si>
  <si>
    <t>საქართველოს სამეცნიერო-საგნმანათლებლო კომპიუტერული ქსელების ასოციაცია "გრენა"</t>
  </si>
  <si>
    <t xml:space="preserve">იმ </t>
  </si>
  <si>
    <t xml:space="preserve">ფპ </t>
  </si>
  <si>
    <t xml:space="preserve">მბ ფპ </t>
  </si>
  <si>
    <t>მბ ფპ</t>
  </si>
  <si>
    <t>ფპ</t>
  </si>
  <si>
    <t>იმ 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</si>
</sst>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Fill="0" applyProtection="0"/>
  </cellStyleXfs>
  <cellXfs count="5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right" wrapText="1"/>
    </xf>
    <xf numFmtId="0" fontId="0" fillId="0" borderId="1" xfId="0" applyFill="1" applyBorder="1" applyAlignment="1" applyProtection="1">
      <alignment wrapText="1"/>
    </xf>
    <xf numFmtId="0" fontId="0" fillId="0" borderId="1" xfId="0" applyBorder="1"/>
    <xf numFmtId="0" fontId="0" fillId="4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wrapText="1"/>
    </xf>
    <xf numFmtId="0" fontId="0" fillId="5" borderId="1" xfId="0" applyFill="1" applyBorder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wrapText="1"/>
    </xf>
    <xf numFmtId="0" fontId="0" fillId="6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5" fillId="7" borderId="0" xfId="0" applyFont="1" applyFill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right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center" wrapText="1"/>
    </xf>
    <xf numFmtId="0" fontId="11" fillId="7" borderId="1" xfId="0" applyFont="1" applyFill="1" applyBorder="1" applyAlignment="1" applyProtection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 wrapText="1"/>
    </xf>
    <xf numFmtId="2" fontId="11" fillId="7" borderId="0" xfId="0" applyNumberFormat="1" applyFont="1" applyFill="1" applyAlignment="1">
      <alignment vertical="center" wrapText="1"/>
    </xf>
    <xf numFmtId="2" fontId="11" fillId="7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opLeftCell="A19" zoomScale="90" zoomScaleNormal="90" workbookViewId="0">
      <selection activeCell="E36" sqref="E36"/>
    </sheetView>
  </sheetViews>
  <sheetFormatPr defaultRowHeight="15" x14ac:dyDescent="0.25"/>
  <cols>
    <col min="1" max="1" width="13.85546875" bestFit="1" customWidth="1"/>
    <col min="2" max="2" width="45.7109375" customWidth="1"/>
    <col min="3" max="3" width="15.42578125" customWidth="1"/>
    <col min="4" max="4" width="12.140625" customWidth="1"/>
    <col min="5" max="5" width="12.5703125" customWidth="1"/>
    <col min="6" max="6" width="16.140625" customWidth="1"/>
    <col min="7" max="7" width="9.42578125" hidden="1" customWidth="1"/>
    <col min="8" max="8" width="3.28515625" hidden="1" customWidth="1"/>
    <col min="9" max="10" width="23.85546875" hidden="1" customWidth="1"/>
    <col min="11" max="11" width="9.28515625" customWidth="1"/>
    <col min="12" max="12" width="11.85546875" customWidth="1"/>
    <col min="13" max="13" width="23.85546875" customWidth="1"/>
  </cols>
  <sheetData>
    <row r="1" spans="1:12" ht="30" customHeight="1" x14ac:dyDescent="0.25">
      <c r="A1" s="1" t="s">
        <v>0</v>
      </c>
      <c r="B1" s="1" t="s">
        <v>1</v>
      </c>
      <c r="C1" s="2" t="s">
        <v>2</v>
      </c>
      <c r="D1" s="18"/>
      <c r="E1" s="18"/>
      <c r="F1" s="18"/>
      <c r="G1" s="18"/>
      <c r="H1" s="18"/>
      <c r="I1" s="18"/>
      <c r="J1" s="18"/>
      <c r="K1" s="18"/>
      <c r="L1" s="18" t="s">
        <v>10</v>
      </c>
    </row>
    <row r="2" spans="1:12" ht="17.25" customHeight="1" x14ac:dyDescent="0.25">
      <c r="A2" s="3">
        <v>3100000</v>
      </c>
      <c r="B2" s="4" t="s">
        <v>3</v>
      </c>
      <c r="C2" s="5">
        <v>4500</v>
      </c>
      <c r="D2" s="18"/>
      <c r="E2" s="18"/>
      <c r="F2" s="18"/>
      <c r="G2" s="18"/>
      <c r="H2" s="18"/>
      <c r="I2" s="18"/>
      <c r="J2" s="18"/>
      <c r="K2" s="18"/>
      <c r="L2" s="18">
        <f>C2+E2</f>
        <v>4500</v>
      </c>
    </row>
    <row r="3" spans="1:12" ht="17.25" customHeight="1" x14ac:dyDescent="0.25">
      <c r="A3" s="3">
        <v>9100000</v>
      </c>
      <c r="B3" s="4" t="s">
        <v>4</v>
      </c>
      <c r="C3" s="5">
        <v>80000</v>
      </c>
      <c r="D3" s="16" t="s">
        <v>11</v>
      </c>
      <c r="E3" s="17">
        <v>75000</v>
      </c>
      <c r="F3" s="17" t="s">
        <v>4</v>
      </c>
      <c r="G3" s="17" t="s">
        <v>12</v>
      </c>
      <c r="H3" s="17">
        <v>1</v>
      </c>
      <c r="I3" s="17"/>
      <c r="J3" s="17" t="s">
        <v>13</v>
      </c>
      <c r="K3" s="17" t="s">
        <v>14</v>
      </c>
      <c r="L3" s="18">
        <f t="shared" ref="L3:L67" si="0">C3+E3</f>
        <v>155000</v>
      </c>
    </row>
    <row r="4" spans="1:12" ht="17.25" customHeight="1" x14ac:dyDescent="0.25">
      <c r="A4" s="3">
        <v>15800000</v>
      </c>
      <c r="B4" s="4" t="s">
        <v>3</v>
      </c>
      <c r="C4" s="5">
        <v>2000</v>
      </c>
      <c r="D4" s="18"/>
      <c r="E4" s="18"/>
      <c r="F4" s="18"/>
      <c r="G4" s="18"/>
      <c r="H4" s="18"/>
      <c r="I4" s="18"/>
      <c r="J4" s="18"/>
      <c r="K4" s="18"/>
      <c r="L4" s="18">
        <f t="shared" si="0"/>
        <v>2000</v>
      </c>
    </row>
    <row r="5" spans="1:12" ht="17.25" customHeight="1" x14ac:dyDescent="0.25">
      <c r="A5" s="3">
        <v>15900000</v>
      </c>
      <c r="B5" s="4" t="s">
        <v>3</v>
      </c>
      <c r="C5" s="5">
        <v>500</v>
      </c>
      <c r="D5" s="18"/>
      <c r="E5" s="18"/>
      <c r="F5" s="18"/>
      <c r="G5" s="18"/>
      <c r="H5" s="18"/>
      <c r="I5" s="18"/>
      <c r="J5" s="18"/>
      <c r="K5" s="18"/>
      <c r="L5" s="18">
        <f t="shared" si="0"/>
        <v>500</v>
      </c>
    </row>
    <row r="6" spans="1:12" ht="17.25" customHeight="1" x14ac:dyDescent="0.25">
      <c r="A6" s="3">
        <v>18300000</v>
      </c>
      <c r="B6" s="4" t="s">
        <v>5</v>
      </c>
      <c r="C6" s="5">
        <v>600</v>
      </c>
      <c r="D6" s="18"/>
      <c r="E6" s="18"/>
      <c r="F6" s="18"/>
      <c r="G6" s="18"/>
      <c r="H6" s="18"/>
      <c r="I6" s="18"/>
      <c r="J6" s="18"/>
      <c r="K6" s="18"/>
      <c r="L6" s="18">
        <f t="shared" si="0"/>
        <v>600</v>
      </c>
    </row>
    <row r="7" spans="1:12" ht="17.25" customHeight="1" x14ac:dyDescent="0.25">
      <c r="A7" s="20"/>
      <c r="B7" s="21"/>
      <c r="C7" s="22"/>
      <c r="D7" s="23">
        <v>18400000</v>
      </c>
      <c r="E7" s="23">
        <v>200000</v>
      </c>
      <c r="F7" s="23" t="s">
        <v>15</v>
      </c>
      <c r="G7" s="23" t="s">
        <v>12</v>
      </c>
      <c r="H7" s="23">
        <v>1</v>
      </c>
      <c r="I7" s="23"/>
      <c r="J7" s="23" t="s">
        <v>13</v>
      </c>
      <c r="K7" s="23" t="s">
        <v>16</v>
      </c>
      <c r="L7" s="24">
        <f t="shared" si="0"/>
        <v>200000</v>
      </c>
    </row>
    <row r="8" spans="1:12" ht="17.25" customHeight="1" x14ac:dyDescent="0.25">
      <c r="A8" s="3">
        <v>18500000</v>
      </c>
      <c r="B8" s="4" t="s">
        <v>3</v>
      </c>
      <c r="C8" s="5">
        <v>20000</v>
      </c>
      <c r="D8" s="18"/>
      <c r="E8" s="18">
        <v>5000</v>
      </c>
      <c r="F8" s="18"/>
      <c r="G8" s="18"/>
      <c r="H8" s="18"/>
      <c r="I8" s="18"/>
      <c r="J8" s="18"/>
      <c r="K8" s="18"/>
      <c r="L8" s="18">
        <f t="shared" si="0"/>
        <v>25000</v>
      </c>
    </row>
    <row r="9" spans="1:12" ht="17.25" customHeight="1" x14ac:dyDescent="0.25">
      <c r="A9" s="3">
        <v>22200000</v>
      </c>
      <c r="B9" s="4" t="s">
        <v>5</v>
      </c>
      <c r="C9" s="5">
        <v>2000</v>
      </c>
      <c r="D9" s="17">
        <v>22200000</v>
      </c>
      <c r="E9" s="17">
        <v>4800</v>
      </c>
      <c r="F9" s="17" t="s">
        <v>17</v>
      </c>
      <c r="G9" s="17" t="s">
        <v>12</v>
      </c>
      <c r="H9" s="17">
        <v>1</v>
      </c>
      <c r="I9" s="17" t="s">
        <v>5</v>
      </c>
      <c r="J9" s="17" t="s">
        <v>13</v>
      </c>
      <c r="K9" s="17" t="s">
        <v>14</v>
      </c>
      <c r="L9" s="18">
        <v>3000</v>
      </c>
    </row>
    <row r="10" spans="1:12" ht="17.25" customHeight="1" x14ac:dyDescent="0.25">
      <c r="A10" s="3">
        <v>22400000</v>
      </c>
      <c r="B10" s="4" t="s">
        <v>5</v>
      </c>
      <c r="C10" s="5">
        <v>1000</v>
      </c>
      <c r="D10" s="18"/>
      <c r="E10" s="18"/>
      <c r="F10" s="18"/>
      <c r="G10" s="18"/>
      <c r="H10" s="18"/>
      <c r="I10" s="18"/>
      <c r="J10" s="18"/>
      <c r="K10" s="18"/>
      <c r="L10" s="18">
        <v>2000</v>
      </c>
    </row>
    <row r="11" spans="1:12" ht="17.25" customHeight="1" x14ac:dyDescent="0.25">
      <c r="A11" s="3">
        <v>22800000</v>
      </c>
      <c r="B11" s="4" t="s">
        <v>6</v>
      </c>
      <c r="C11" s="5">
        <v>7000</v>
      </c>
      <c r="D11" s="18"/>
      <c r="E11" s="18"/>
      <c r="F11" s="18"/>
      <c r="G11" s="18"/>
      <c r="H11" s="18"/>
      <c r="I11" s="18"/>
      <c r="J11" s="18"/>
      <c r="K11" s="18"/>
      <c r="L11" s="18">
        <f t="shared" si="0"/>
        <v>7000</v>
      </c>
    </row>
    <row r="12" spans="1:12" ht="17.25" customHeight="1" x14ac:dyDescent="0.25">
      <c r="A12" s="3">
        <v>24900000</v>
      </c>
      <c r="B12" s="4" t="s">
        <v>5</v>
      </c>
      <c r="C12" s="5">
        <v>200</v>
      </c>
      <c r="D12" s="18"/>
      <c r="E12" s="18"/>
      <c r="F12" s="18"/>
      <c r="G12" s="18"/>
      <c r="H12" s="18"/>
      <c r="I12" s="18"/>
      <c r="J12" s="18"/>
      <c r="K12" s="18"/>
      <c r="L12" s="18">
        <f t="shared" si="0"/>
        <v>200</v>
      </c>
    </row>
    <row r="13" spans="1:12" ht="17.25" customHeight="1" x14ac:dyDescent="0.25">
      <c r="A13" s="3">
        <v>30100000</v>
      </c>
      <c r="B13" s="4" t="s">
        <v>6</v>
      </c>
      <c r="C13" s="5">
        <v>13000</v>
      </c>
      <c r="D13" s="17">
        <v>30100000</v>
      </c>
      <c r="E13" s="17">
        <v>14000</v>
      </c>
      <c r="F13" s="17" t="s">
        <v>15</v>
      </c>
      <c r="G13" s="18"/>
      <c r="H13" s="18"/>
      <c r="I13" s="18"/>
      <c r="J13" s="18"/>
      <c r="K13" s="18"/>
      <c r="L13" s="19">
        <v>23000</v>
      </c>
    </row>
    <row r="14" spans="1:12" ht="17.25" customHeight="1" x14ac:dyDescent="0.25">
      <c r="A14" s="25">
        <v>30100000</v>
      </c>
      <c r="B14" s="26" t="s">
        <v>4</v>
      </c>
      <c r="C14" s="27">
        <v>7500</v>
      </c>
      <c r="D14" s="29"/>
      <c r="E14" s="29"/>
      <c r="F14" s="29"/>
      <c r="G14" s="28" t="s">
        <v>12</v>
      </c>
      <c r="H14" s="28">
        <v>1</v>
      </c>
      <c r="I14" s="28"/>
      <c r="J14" s="28" t="s">
        <v>13</v>
      </c>
      <c r="K14" s="28" t="s">
        <v>14</v>
      </c>
      <c r="L14" s="29">
        <f>C14+E14</f>
        <v>7500</v>
      </c>
    </row>
    <row r="15" spans="1:12" ht="17.25" customHeight="1" x14ac:dyDescent="0.25">
      <c r="A15" s="3">
        <v>30200000</v>
      </c>
      <c r="B15" s="6" t="s">
        <v>6</v>
      </c>
      <c r="C15" s="7">
        <f>11000+13000</f>
        <v>24000</v>
      </c>
      <c r="D15" s="17">
        <v>30200000</v>
      </c>
      <c r="E15" s="17"/>
      <c r="F15" s="17" t="s">
        <v>15</v>
      </c>
      <c r="G15" s="18"/>
      <c r="H15" s="18"/>
      <c r="I15" s="18"/>
      <c r="J15" s="18"/>
      <c r="K15" s="18"/>
      <c r="L15" s="19">
        <f t="shared" si="0"/>
        <v>24000</v>
      </c>
    </row>
    <row r="16" spans="1:12" ht="17.25" customHeight="1" x14ac:dyDescent="0.25">
      <c r="A16" s="3">
        <v>30200000</v>
      </c>
      <c r="B16" s="4" t="s">
        <v>4</v>
      </c>
      <c r="C16" s="7">
        <f>12000+3000</f>
        <v>15000</v>
      </c>
      <c r="D16" s="18"/>
      <c r="E16" s="18"/>
      <c r="F16" s="18"/>
      <c r="G16" s="17" t="s">
        <v>12</v>
      </c>
      <c r="H16" s="17">
        <v>1</v>
      </c>
      <c r="I16" s="17"/>
      <c r="J16" s="17" t="s">
        <v>13</v>
      </c>
      <c r="K16" s="17" t="s">
        <v>14</v>
      </c>
      <c r="L16" s="18">
        <v>0</v>
      </c>
    </row>
    <row r="17" spans="1:12" ht="17.25" customHeight="1" x14ac:dyDescent="0.25">
      <c r="A17" s="3">
        <v>31300000</v>
      </c>
      <c r="B17" s="4" t="s">
        <v>5</v>
      </c>
      <c r="C17" s="5">
        <v>500</v>
      </c>
      <c r="D17" s="18"/>
      <c r="E17" s="18"/>
      <c r="F17" s="18"/>
      <c r="G17" s="18"/>
      <c r="H17" s="18"/>
      <c r="I17" s="18"/>
      <c r="J17" s="18"/>
      <c r="K17" s="18"/>
      <c r="L17" s="18">
        <f t="shared" si="0"/>
        <v>500</v>
      </c>
    </row>
    <row r="18" spans="1:12" ht="17.25" customHeight="1" x14ac:dyDescent="0.25">
      <c r="A18" s="3">
        <v>31400000</v>
      </c>
      <c r="B18" s="4" t="s">
        <v>5</v>
      </c>
      <c r="C18" s="5">
        <v>500</v>
      </c>
      <c r="D18" s="18"/>
      <c r="E18" s="18"/>
      <c r="F18" s="18"/>
      <c r="G18" s="18"/>
      <c r="H18" s="18"/>
      <c r="I18" s="18"/>
      <c r="J18" s="18"/>
      <c r="K18" s="18"/>
      <c r="L18" s="18">
        <f t="shared" si="0"/>
        <v>500</v>
      </c>
    </row>
    <row r="19" spans="1:12" ht="17.25" customHeight="1" x14ac:dyDescent="0.25">
      <c r="A19" s="3">
        <v>31500000</v>
      </c>
      <c r="B19" s="4" t="s">
        <v>5</v>
      </c>
      <c r="C19" s="5">
        <v>2000</v>
      </c>
      <c r="D19" s="18"/>
      <c r="E19" s="18"/>
      <c r="F19" s="18"/>
      <c r="G19" s="18"/>
      <c r="H19" s="18"/>
      <c r="I19" s="18"/>
      <c r="J19" s="18"/>
      <c r="K19" s="18"/>
      <c r="L19" s="18">
        <f t="shared" si="0"/>
        <v>2000</v>
      </c>
    </row>
    <row r="20" spans="1:12" ht="17.25" customHeight="1" x14ac:dyDescent="0.25">
      <c r="A20" s="3">
        <v>31600000</v>
      </c>
      <c r="B20" s="4" t="s">
        <v>5</v>
      </c>
      <c r="C20" s="5">
        <v>40</v>
      </c>
      <c r="D20" s="18"/>
      <c r="E20" s="18"/>
      <c r="F20" s="18"/>
      <c r="G20" s="18"/>
      <c r="H20" s="18"/>
      <c r="I20" s="18"/>
      <c r="J20" s="18"/>
      <c r="K20" s="18"/>
      <c r="L20" s="18">
        <f t="shared" si="0"/>
        <v>40</v>
      </c>
    </row>
    <row r="21" spans="1:12" ht="17.25" customHeight="1" x14ac:dyDescent="0.25">
      <c r="A21" s="3">
        <v>32200000</v>
      </c>
      <c r="B21" s="4" t="s">
        <v>5</v>
      </c>
      <c r="C21" s="8">
        <v>2000</v>
      </c>
      <c r="D21" s="18"/>
      <c r="E21" s="18"/>
      <c r="F21" s="18"/>
      <c r="G21" s="18"/>
      <c r="H21" s="18"/>
      <c r="I21" s="18"/>
      <c r="J21" s="18"/>
      <c r="K21" s="18"/>
      <c r="L21" s="18">
        <f t="shared" si="0"/>
        <v>2000</v>
      </c>
    </row>
    <row r="22" spans="1:12" ht="17.25" customHeight="1" x14ac:dyDescent="0.25">
      <c r="A22" s="3">
        <v>32400000</v>
      </c>
      <c r="B22" s="4" t="s">
        <v>5</v>
      </c>
      <c r="C22" s="8">
        <v>3000</v>
      </c>
      <c r="D22" s="18"/>
      <c r="E22" s="18"/>
      <c r="F22" s="18"/>
      <c r="G22" s="18"/>
      <c r="H22" s="18"/>
      <c r="I22" s="18"/>
      <c r="J22" s="18"/>
      <c r="K22" s="18"/>
      <c r="L22" s="18">
        <f t="shared" si="0"/>
        <v>3000</v>
      </c>
    </row>
    <row r="23" spans="1:12" ht="17.25" customHeight="1" x14ac:dyDescent="0.25">
      <c r="A23" s="3">
        <v>33700000</v>
      </c>
      <c r="B23" s="6" t="s">
        <v>6</v>
      </c>
      <c r="C23" s="30">
        <f>14000+3360</f>
        <v>17360</v>
      </c>
      <c r="D23" s="18"/>
      <c r="E23" s="18"/>
      <c r="F23" s="18"/>
      <c r="G23" s="18"/>
      <c r="H23" s="18"/>
      <c r="I23" s="18"/>
      <c r="J23" s="18"/>
      <c r="K23" s="18"/>
      <c r="L23" s="18">
        <f t="shared" si="0"/>
        <v>17360</v>
      </c>
    </row>
    <row r="24" spans="1:12" ht="17.25" customHeight="1" x14ac:dyDescent="0.25">
      <c r="A24" s="3">
        <v>34300000</v>
      </c>
      <c r="B24" s="4" t="s">
        <v>4</v>
      </c>
      <c r="C24" s="5">
        <v>11000</v>
      </c>
      <c r="D24" s="18"/>
      <c r="E24" s="18"/>
      <c r="F24" s="18"/>
      <c r="G24" s="18"/>
      <c r="H24" s="18"/>
      <c r="I24" s="18"/>
      <c r="J24" s="18"/>
      <c r="K24" s="18"/>
      <c r="L24" s="18">
        <f t="shared" si="0"/>
        <v>11000</v>
      </c>
    </row>
    <row r="25" spans="1:12" ht="17.25" customHeight="1" x14ac:dyDescent="0.25">
      <c r="A25" s="3">
        <v>35100000</v>
      </c>
      <c r="B25" s="4" t="s">
        <v>5</v>
      </c>
      <c r="C25" s="5">
        <v>1500</v>
      </c>
      <c r="D25" s="18"/>
      <c r="E25" s="18"/>
      <c r="F25" s="18"/>
      <c r="G25" s="18"/>
      <c r="H25" s="18"/>
      <c r="I25" s="18"/>
      <c r="J25" s="18"/>
      <c r="K25" s="18"/>
      <c r="L25" s="18">
        <f t="shared" si="0"/>
        <v>1500</v>
      </c>
    </row>
    <row r="26" spans="1:12" ht="17.25" customHeight="1" x14ac:dyDescent="0.25">
      <c r="A26" s="3">
        <v>35800000</v>
      </c>
      <c r="B26" s="4" t="s">
        <v>5</v>
      </c>
      <c r="C26" s="5">
        <v>1500</v>
      </c>
      <c r="D26" s="18"/>
      <c r="E26" s="18"/>
      <c r="F26" s="18"/>
      <c r="G26" s="18"/>
      <c r="H26" s="18"/>
      <c r="I26" s="18"/>
      <c r="J26" s="18"/>
      <c r="K26" s="18"/>
      <c r="L26" s="18">
        <f t="shared" si="0"/>
        <v>1500</v>
      </c>
    </row>
    <row r="27" spans="1:12" ht="17.25" customHeight="1" x14ac:dyDescent="0.25">
      <c r="A27" s="25"/>
      <c r="B27" s="26"/>
      <c r="C27" s="27"/>
      <c r="D27" s="28">
        <v>37400000</v>
      </c>
      <c r="E27" s="28">
        <v>800000</v>
      </c>
      <c r="F27" s="28" t="s">
        <v>15</v>
      </c>
      <c r="G27" s="28" t="s">
        <v>12</v>
      </c>
      <c r="H27" s="28">
        <v>1</v>
      </c>
      <c r="I27" s="28"/>
      <c r="J27" s="28" t="s">
        <v>13</v>
      </c>
      <c r="K27" s="28" t="s">
        <v>16</v>
      </c>
      <c r="L27" s="29">
        <f t="shared" si="0"/>
        <v>800000</v>
      </c>
    </row>
    <row r="28" spans="1:12" ht="17.25" customHeight="1" x14ac:dyDescent="0.25">
      <c r="A28" s="3">
        <v>38100000</v>
      </c>
      <c r="B28" s="4" t="s">
        <v>5</v>
      </c>
      <c r="C28" s="5">
        <v>3000</v>
      </c>
      <c r="D28" s="18"/>
      <c r="E28" s="18"/>
      <c r="F28" s="18"/>
      <c r="G28" s="18"/>
      <c r="H28" s="18"/>
      <c r="I28" s="18"/>
      <c r="J28" s="18"/>
      <c r="K28" s="18"/>
      <c r="L28" s="18">
        <f t="shared" si="0"/>
        <v>3000</v>
      </c>
    </row>
    <row r="29" spans="1:12" ht="17.25" customHeight="1" x14ac:dyDescent="0.25">
      <c r="A29" s="3">
        <v>39100000</v>
      </c>
      <c r="B29" s="4" t="s">
        <v>5</v>
      </c>
      <c r="C29" s="5">
        <v>4900</v>
      </c>
      <c r="D29" s="18"/>
      <c r="E29" s="18"/>
      <c r="F29" s="18"/>
      <c r="G29" s="18"/>
      <c r="H29" s="18"/>
      <c r="I29" s="18"/>
      <c r="J29" s="18"/>
      <c r="K29" s="18"/>
      <c r="L29" s="18">
        <f t="shared" si="0"/>
        <v>4900</v>
      </c>
    </row>
    <row r="30" spans="1:12" ht="17.25" customHeight="1" x14ac:dyDescent="0.25">
      <c r="A30" s="3">
        <v>39200000</v>
      </c>
      <c r="B30" s="6" t="s">
        <v>5</v>
      </c>
      <c r="C30" s="3">
        <v>2000</v>
      </c>
      <c r="D30" s="18"/>
      <c r="E30" s="18"/>
      <c r="F30" s="18"/>
      <c r="G30" s="18"/>
      <c r="H30" s="18"/>
      <c r="I30" s="18"/>
      <c r="J30" s="18"/>
      <c r="K30" s="18"/>
      <c r="L30" s="18">
        <f t="shared" si="0"/>
        <v>2000</v>
      </c>
    </row>
    <row r="31" spans="1:12" ht="17.25" customHeight="1" x14ac:dyDescent="0.25">
      <c r="A31" s="3">
        <v>41100000</v>
      </c>
      <c r="B31" s="6" t="s">
        <v>6</v>
      </c>
      <c r="C31" s="3">
        <v>6000</v>
      </c>
      <c r="D31" s="18"/>
      <c r="E31" s="18">
        <v>1000</v>
      </c>
      <c r="F31" s="18"/>
      <c r="G31" s="18"/>
      <c r="H31" s="18"/>
      <c r="I31" s="18"/>
      <c r="J31" s="18"/>
      <c r="K31" s="18"/>
      <c r="L31" s="18">
        <f t="shared" si="0"/>
        <v>7000</v>
      </c>
    </row>
    <row r="32" spans="1:12" ht="17.25" customHeight="1" x14ac:dyDescent="0.25">
      <c r="A32" s="3">
        <v>41100000</v>
      </c>
      <c r="B32" s="9" t="s">
        <v>3</v>
      </c>
      <c r="C32" s="5">
        <v>1300</v>
      </c>
      <c r="D32" s="18"/>
      <c r="E32" s="18"/>
      <c r="F32" s="18"/>
      <c r="G32" s="18"/>
      <c r="H32" s="18"/>
      <c r="I32" s="18"/>
      <c r="J32" s="18"/>
      <c r="K32" s="18"/>
      <c r="L32" s="18">
        <f t="shared" si="0"/>
        <v>1300</v>
      </c>
    </row>
    <row r="33" spans="1:12" ht="17.25" customHeight="1" x14ac:dyDescent="0.25">
      <c r="A33" s="3">
        <v>42500000</v>
      </c>
      <c r="B33" s="4" t="s">
        <v>5</v>
      </c>
      <c r="C33" s="8">
        <v>4990</v>
      </c>
      <c r="D33" s="17"/>
      <c r="E33" s="17"/>
      <c r="F33" s="17"/>
      <c r="G33" s="17" t="s">
        <v>12</v>
      </c>
      <c r="H33" s="17">
        <v>1</v>
      </c>
      <c r="I33" s="17" t="s">
        <v>5</v>
      </c>
      <c r="J33" s="17" t="s">
        <v>13</v>
      </c>
      <c r="K33" s="17" t="s">
        <v>14</v>
      </c>
      <c r="L33" s="18">
        <f t="shared" si="0"/>
        <v>4990</v>
      </c>
    </row>
    <row r="34" spans="1:12" ht="17.25" customHeight="1" x14ac:dyDescent="0.25">
      <c r="A34" s="3">
        <v>44400000</v>
      </c>
      <c r="B34" s="4" t="s">
        <v>5</v>
      </c>
      <c r="C34" s="5">
        <v>1000</v>
      </c>
      <c r="D34" s="18"/>
      <c r="E34" s="18"/>
      <c r="F34" s="18"/>
      <c r="G34" s="18"/>
      <c r="H34" s="18"/>
      <c r="I34" s="18"/>
      <c r="J34" s="18"/>
      <c r="K34" s="18"/>
      <c r="L34" s="18">
        <f t="shared" si="0"/>
        <v>1000</v>
      </c>
    </row>
    <row r="35" spans="1:12" ht="17.25" customHeight="1" x14ac:dyDescent="0.25">
      <c r="A35" s="3">
        <v>44500000</v>
      </c>
      <c r="B35" s="4" t="s">
        <v>5</v>
      </c>
      <c r="C35" s="5">
        <v>1200</v>
      </c>
      <c r="D35" s="18"/>
      <c r="E35" s="18"/>
      <c r="F35" s="18"/>
      <c r="G35" s="18"/>
      <c r="H35" s="18"/>
      <c r="I35" s="18"/>
      <c r="J35" s="18"/>
      <c r="K35" s="18"/>
      <c r="L35" s="18">
        <f t="shared" si="0"/>
        <v>1200</v>
      </c>
    </row>
    <row r="36" spans="1:12" ht="17.25" customHeight="1" x14ac:dyDescent="0.25">
      <c r="A36" s="25"/>
      <c r="B36" s="26"/>
      <c r="C36" s="27"/>
      <c r="D36" s="28">
        <v>45200000</v>
      </c>
      <c r="E36" s="28">
        <v>15150000</v>
      </c>
      <c r="F36" s="28" t="s">
        <v>15</v>
      </c>
      <c r="G36" s="28" t="s">
        <v>12</v>
      </c>
      <c r="H36" s="28">
        <v>1</v>
      </c>
      <c r="I36" s="28"/>
      <c r="J36" s="28" t="s">
        <v>13</v>
      </c>
      <c r="K36" s="28" t="s">
        <v>16</v>
      </c>
      <c r="L36" s="29">
        <f t="shared" si="0"/>
        <v>15150000</v>
      </c>
    </row>
    <row r="37" spans="1:12" ht="17.25" customHeight="1" x14ac:dyDescent="0.25">
      <c r="A37" s="25"/>
      <c r="B37" s="26"/>
      <c r="C37" s="27"/>
      <c r="D37" s="28">
        <v>45200000</v>
      </c>
      <c r="E37" s="28">
        <v>150000</v>
      </c>
      <c r="F37" s="28" t="s">
        <v>15</v>
      </c>
      <c r="G37" s="28"/>
      <c r="H37" s="28"/>
      <c r="I37" s="28"/>
      <c r="J37" s="28"/>
      <c r="K37" s="28" t="s">
        <v>16</v>
      </c>
      <c r="L37" s="29">
        <f t="shared" si="0"/>
        <v>150000</v>
      </c>
    </row>
    <row r="38" spans="1:12" ht="17.25" customHeight="1" x14ac:dyDescent="0.25">
      <c r="A38" s="3">
        <v>45300000</v>
      </c>
      <c r="B38" s="4" t="s">
        <v>5</v>
      </c>
      <c r="C38" s="5">
        <v>4990</v>
      </c>
      <c r="D38" s="17"/>
      <c r="E38" s="17"/>
      <c r="F38" s="17"/>
      <c r="G38" s="17" t="s">
        <v>12</v>
      </c>
      <c r="H38" s="17">
        <v>1</v>
      </c>
      <c r="I38" s="17"/>
      <c r="J38" s="17" t="s">
        <v>13</v>
      </c>
      <c r="K38" s="17" t="s">
        <v>14</v>
      </c>
      <c r="L38" s="18">
        <f t="shared" si="0"/>
        <v>4990</v>
      </c>
    </row>
    <row r="39" spans="1:12" ht="17.25" customHeight="1" x14ac:dyDescent="0.25">
      <c r="A39" s="3">
        <v>48100000</v>
      </c>
      <c r="B39" s="4" t="s">
        <v>6</v>
      </c>
      <c r="C39" s="8">
        <v>0</v>
      </c>
      <c r="D39" s="18"/>
      <c r="E39" s="18"/>
      <c r="F39" s="18"/>
      <c r="G39" s="18"/>
      <c r="H39" s="18"/>
      <c r="I39" s="18"/>
      <c r="J39" s="18"/>
      <c r="K39" s="18"/>
      <c r="L39" s="18">
        <f t="shared" si="0"/>
        <v>0</v>
      </c>
    </row>
    <row r="40" spans="1:12" ht="17.25" customHeight="1" x14ac:dyDescent="0.25">
      <c r="A40" s="3"/>
      <c r="B40" s="4"/>
      <c r="C40" s="8"/>
      <c r="D40" s="17">
        <v>48400000</v>
      </c>
      <c r="E40" s="17">
        <v>2000</v>
      </c>
      <c r="F40" s="17" t="s">
        <v>17</v>
      </c>
      <c r="G40" s="17" t="s">
        <v>12</v>
      </c>
      <c r="H40" s="17">
        <v>1</v>
      </c>
      <c r="I40" s="17" t="s">
        <v>5</v>
      </c>
      <c r="J40" s="17" t="s">
        <v>13</v>
      </c>
      <c r="K40" s="17" t="s">
        <v>14</v>
      </c>
      <c r="L40" s="18">
        <f t="shared" si="0"/>
        <v>2000</v>
      </c>
    </row>
    <row r="41" spans="1:12" ht="27" customHeight="1" x14ac:dyDescent="0.25">
      <c r="A41" s="3">
        <v>48600000</v>
      </c>
      <c r="B41" s="10" t="s">
        <v>7</v>
      </c>
      <c r="C41" s="5">
        <v>3072</v>
      </c>
      <c r="D41" s="18"/>
      <c r="E41" s="18"/>
      <c r="F41" s="18"/>
      <c r="G41" s="18"/>
      <c r="H41" s="18"/>
      <c r="I41" s="18"/>
      <c r="J41" s="18"/>
      <c r="K41" s="18"/>
      <c r="L41" s="18">
        <f t="shared" si="0"/>
        <v>3072</v>
      </c>
    </row>
    <row r="42" spans="1:12" ht="17.25" customHeight="1" x14ac:dyDescent="0.25">
      <c r="A42" s="3">
        <v>48600000</v>
      </c>
      <c r="B42" s="4" t="s">
        <v>5</v>
      </c>
      <c r="C42" s="5">
        <v>600</v>
      </c>
      <c r="D42" s="18"/>
      <c r="E42" s="18"/>
      <c r="F42" s="18"/>
      <c r="G42" s="18"/>
      <c r="H42" s="18"/>
      <c r="I42" s="18"/>
      <c r="J42" s="18"/>
      <c r="K42" s="18"/>
      <c r="L42" s="18">
        <f t="shared" si="0"/>
        <v>600</v>
      </c>
    </row>
    <row r="43" spans="1:12" ht="17.25" customHeight="1" x14ac:dyDescent="0.25">
      <c r="A43" s="3">
        <v>50100000</v>
      </c>
      <c r="B43" s="6" t="s">
        <v>8</v>
      </c>
      <c r="C43" s="27">
        <v>25255</v>
      </c>
      <c r="D43" s="28">
        <v>50100000</v>
      </c>
      <c r="E43" s="28">
        <v>10000</v>
      </c>
      <c r="F43" s="28" t="s">
        <v>15</v>
      </c>
      <c r="G43" s="28" t="s">
        <v>12</v>
      </c>
      <c r="H43" s="28">
        <v>1</v>
      </c>
      <c r="I43" s="28"/>
      <c r="J43" s="28" t="s">
        <v>13</v>
      </c>
      <c r="K43" s="28" t="s">
        <v>14</v>
      </c>
      <c r="L43" s="29">
        <f t="shared" si="0"/>
        <v>35255</v>
      </c>
    </row>
    <row r="44" spans="1:12" ht="17.25" customHeight="1" x14ac:dyDescent="0.25">
      <c r="A44" s="3">
        <v>50100000</v>
      </c>
      <c r="B44" s="4" t="s">
        <v>6</v>
      </c>
      <c r="C44" s="27">
        <f>15000+7000+7700+1000</f>
        <v>30700</v>
      </c>
      <c r="D44" s="29"/>
      <c r="E44" s="29">
        <v>30000</v>
      </c>
      <c r="F44" s="29"/>
      <c r="G44" s="28" t="s">
        <v>12</v>
      </c>
      <c r="H44" s="28">
        <v>1</v>
      </c>
      <c r="I44" s="28" t="s">
        <v>3</v>
      </c>
      <c r="J44" s="28" t="s">
        <v>13</v>
      </c>
      <c r="K44" s="28" t="s">
        <v>14</v>
      </c>
      <c r="L44" s="29">
        <f t="shared" si="0"/>
        <v>60700</v>
      </c>
    </row>
    <row r="45" spans="1:12" ht="17.25" customHeight="1" x14ac:dyDescent="0.25">
      <c r="A45" s="3">
        <v>50300000</v>
      </c>
      <c r="B45" s="4" t="s">
        <v>5</v>
      </c>
      <c r="C45" s="5">
        <v>4990</v>
      </c>
      <c r="D45" s="18"/>
      <c r="E45" s="18"/>
      <c r="F45" s="18"/>
      <c r="G45" s="18"/>
      <c r="H45" s="18"/>
      <c r="I45" s="18"/>
      <c r="J45" s="18"/>
      <c r="K45" s="18"/>
      <c r="L45" s="18">
        <f t="shared" si="0"/>
        <v>4990</v>
      </c>
    </row>
    <row r="46" spans="1:12" ht="17.25" customHeight="1" x14ac:dyDescent="0.25">
      <c r="A46" s="3">
        <v>50700000</v>
      </c>
      <c r="B46" s="6" t="s">
        <v>6</v>
      </c>
      <c r="C46" s="3">
        <v>10000</v>
      </c>
      <c r="D46" s="18"/>
      <c r="E46" s="18"/>
      <c r="F46" s="18"/>
      <c r="G46" s="18"/>
      <c r="H46" s="18"/>
      <c r="I46" s="18"/>
      <c r="J46" s="18"/>
      <c r="K46" s="18"/>
      <c r="L46" s="18">
        <f t="shared" si="0"/>
        <v>10000</v>
      </c>
    </row>
    <row r="47" spans="1:12" ht="17.25" customHeight="1" x14ac:dyDescent="0.25">
      <c r="A47" s="3"/>
      <c r="B47" s="6"/>
      <c r="C47" s="3"/>
      <c r="D47" s="28">
        <v>55100000</v>
      </c>
      <c r="E47" s="28">
        <v>5000</v>
      </c>
      <c r="F47" s="28" t="s">
        <v>17</v>
      </c>
      <c r="G47" s="29"/>
      <c r="H47" s="29"/>
      <c r="I47" s="29"/>
      <c r="J47" s="29"/>
      <c r="K47" s="29"/>
      <c r="L47" s="29">
        <f t="shared" si="0"/>
        <v>5000</v>
      </c>
    </row>
    <row r="48" spans="1:12" ht="17.25" customHeight="1" x14ac:dyDescent="0.25">
      <c r="A48" s="3"/>
      <c r="B48" s="6"/>
      <c r="C48" s="3"/>
      <c r="D48" s="28">
        <v>55500000</v>
      </c>
      <c r="E48" s="28">
        <v>28000</v>
      </c>
      <c r="F48" s="28" t="s">
        <v>17</v>
      </c>
      <c r="G48" s="28" t="s">
        <v>12</v>
      </c>
      <c r="H48" s="28">
        <v>1</v>
      </c>
      <c r="I48" s="28" t="s">
        <v>3</v>
      </c>
      <c r="J48" s="28" t="s">
        <v>13</v>
      </c>
      <c r="K48" s="28" t="s">
        <v>14</v>
      </c>
      <c r="L48" s="29">
        <f t="shared" si="0"/>
        <v>28000</v>
      </c>
    </row>
    <row r="49" spans="1:12" ht="17.25" customHeight="1" x14ac:dyDescent="0.25">
      <c r="A49" s="3">
        <v>60100000</v>
      </c>
      <c r="B49" s="9" t="s">
        <v>3</v>
      </c>
      <c r="C49" s="5">
        <v>3000</v>
      </c>
      <c r="D49" s="18"/>
      <c r="E49" s="18"/>
      <c r="F49" s="18"/>
      <c r="G49" s="18"/>
      <c r="H49" s="18"/>
      <c r="I49" s="18"/>
      <c r="J49" s="18"/>
      <c r="K49" s="18"/>
      <c r="L49" s="18">
        <f t="shared" si="0"/>
        <v>3000</v>
      </c>
    </row>
    <row r="50" spans="1:12" ht="17.25" customHeight="1" x14ac:dyDescent="0.25">
      <c r="A50" s="3">
        <v>63100000</v>
      </c>
      <c r="B50" s="4" t="s">
        <v>5</v>
      </c>
      <c r="C50" s="5">
        <v>4990</v>
      </c>
      <c r="D50" s="18"/>
      <c r="E50" s="18"/>
      <c r="F50" s="18"/>
      <c r="G50" s="18"/>
      <c r="H50" s="18"/>
      <c r="I50" s="18"/>
      <c r="J50" s="18"/>
      <c r="K50" s="18"/>
      <c r="L50" s="18">
        <f t="shared" si="0"/>
        <v>4990</v>
      </c>
    </row>
    <row r="51" spans="1:12" ht="28.5" customHeight="1" x14ac:dyDescent="0.25">
      <c r="A51" s="3">
        <v>63700000</v>
      </c>
      <c r="B51" s="6" t="s">
        <v>7</v>
      </c>
      <c r="C51" s="5">
        <v>2000</v>
      </c>
      <c r="D51" s="18"/>
      <c r="E51" s="18"/>
      <c r="F51" s="18"/>
      <c r="G51" s="18"/>
      <c r="H51" s="18"/>
      <c r="I51" s="18"/>
      <c r="J51" s="18"/>
      <c r="K51" s="18"/>
      <c r="L51" s="18">
        <f t="shared" si="0"/>
        <v>2000</v>
      </c>
    </row>
    <row r="52" spans="1:12" ht="17.25" customHeight="1" x14ac:dyDescent="0.25">
      <c r="A52" s="3">
        <v>64200000</v>
      </c>
      <c r="B52" s="6" t="s">
        <v>9</v>
      </c>
      <c r="C52" s="3">
        <v>6000</v>
      </c>
      <c r="D52" s="18"/>
      <c r="E52" s="18">
        <v>2000</v>
      </c>
      <c r="F52" s="18"/>
      <c r="G52" s="17" t="s">
        <v>12</v>
      </c>
      <c r="H52" s="17">
        <v>1</v>
      </c>
      <c r="I52" s="17"/>
      <c r="J52" s="17" t="s">
        <v>13</v>
      </c>
      <c r="K52" s="17" t="s">
        <v>14</v>
      </c>
      <c r="L52" s="18">
        <f t="shared" si="0"/>
        <v>8000</v>
      </c>
    </row>
    <row r="53" spans="1:12" ht="17.25" customHeight="1" x14ac:dyDescent="0.25">
      <c r="A53" s="3">
        <v>64200000</v>
      </c>
      <c r="B53" s="4" t="s">
        <v>4</v>
      </c>
      <c r="C53" s="5">
        <v>20000</v>
      </c>
      <c r="D53" s="17">
        <v>64200000</v>
      </c>
      <c r="E53" s="17">
        <v>20000</v>
      </c>
      <c r="F53" s="17" t="s">
        <v>4</v>
      </c>
      <c r="G53" s="17" t="s">
        <v>12</v>
      </c>
      <c r="H53" s="17">
        <v>1</v>
      </c>
      <c r="I53" s="17"/>
      <c r="J53" s="17" t="s">
        <v>13</v>
      </c>
      <c r="K53" s="17" t="s">
        <v>14</v>
      </c>
      <c r="L53" s="18">
        <f t="shared" si="0"/>
        <v>40000</v>
      </c>
    </row>
    <row r="54" spans="1:12" ht="17.25" customHeight="1" x14ac:dyDescent="0.25">
      <c r="A54" s="3">
        <v>64200000</v>
      </c>
      <c r="B54" s="6" t="s">
        <v>6</v>
      </c>
      <c r="C54" s="3">
        <v>10000</v>
      </c>
      <c r="D54" s="17">
        <v>64200000</v>
      </c>
      <c r="E54" s="17">
        <v>5000</v>
      </c>
      <c r="F54" s="17" t="s">
        <v>15</v>
      </c>
      <c r="G54" s="18"/>
      <c r="H54" s="18"/>
      <c r="I54" s="18"/>
      <c r="J54" s="18"/>
      <c r="K54" s="18"/>
      <c r="L54" s="18">
        <f t="shared" si="0"/>
        <v>15000</v>
      </c>
    </row>
    <row r="55" spans="1:12" ht="17.25" customHeight="1" x14ac:dyDescent="0.25">
      <c r="A55" s="3">
        <v>66500000</v>
      </c>
      <c r="B55" s="6" t="s">
        <v>6</v>
      </c>
      <c r="C55" s="11">
        <v>15000</v>
      </c>
      <c r="D55" s="17">
        <v>66500000</v>
      </c>
      <c r="E55" s="17">
        <v>20000</v>
      </c>
      <c r="F55" s="17" t="s">
        <v>15</v>
      </c>
      <c r="G55" s="17" t="s">
        <v>12</v>
      </c>
      <c r="H55" s="17">
        <v>1</v>
      </c>
      <c r="I55" s="17"/>
      <c r="J55" s="17" t="s">
        <v>13</v>
      </c>
      <c r="K55" s="17" t="s">
        <v>14</v>
      </c>
      <c r="L55" s="19">
        <f t="shared" si="0"/>
        <v>35000</v>
      </c>
    </row>
    <row r="56" spans="1:12" ht="17.25" customHeight="1" x14ac:dyDescent="0.25">
      <c r="A56" s="3">
        <v>72200000</v>
      </c>
      <c r="B56" s="6" t="s">
        <v>8</v>
      </c>
      <c r="C56" s="3">
        <v>15000</v>
      </c>
      <c r="D56" s="17">
        <v>72200000</v>
      </c>
      <c r="E56" s="17">
        <v>15000</v>
      </c>
      <c r="F56" s="17" t="s">
        <v>17</v>
      </c>
      <c r="G56" s="17" t="s">
        <v>12</v>
      </c>
      <c r="H56" s="17">
        <v>1</v>
      </c>
      <c r="I56" s="17" t="s">
        <v>18</v>
      </c>
      <c r="J56" s="17" t="s">
        <v>13</v>
      </c>
      <c r="K56" s="17" t="s">
        <v>14</v>
      </c>
      <c r="L56" s="18">
        <f t="shared" si="0"/>
        <v>30000</v>
      </c>
    </row>
    <row r="57" spans="1:12" ht="17.25" customHeight="1" x14ac:dyDescent="0.25">
      <c r="A57" s="3">
        <v>72300000</v>
      </c>
      <c r="B57" s="4" t="s">
        <v>6</v>
      </c>
      <c r="C57" s="5">
        <v>16000</v>
      </c>
      <c r="D57" s="18"/>
      <c r="E57" s="18"/>
      <c r="F57" s="18"/>
      <c r="G57" s="18"/>
      <c r="H57" s="18"/>
      <c r="I57" s="18"/>
      <c r="J57" s="18"/>
      <c r="K57" s="18"/>
      <c r="L57" s="18">
        <f t="shared" si="0"/>
        <v>16000</v>
      </c>
    </row>
    <row r="58" spans="1:12" ht="17.25" customHeight="1" x14ac:dyDescent="0.25">
      <c r="A58" s="3">
        <v>72300000</v>
      </c>
      <c r="B58" s="6" t="s">
        <v>8</v>
      </c>
      <c r="C58" s="3">
        <v>6000</v>
      </c>
      <c r="D58" s="18"/>
      <c r="E58" s="18"/>
      <c r="F58" s="18"/>
      <c r="G58" s="18"/>
      <c r="H58" s="18"/>
      <c r="I58" s="18"/>
      <c r="J58" s="18"/>
      <c r="K58" s="18"/>
      <c r="L58" s="18">
        <f t="shared" si="0"/>
        <v>6000</v>
      </c>
    </row>
    <row r="59" spans="1:12" ht="36.75" customHeight="1" x14ac:dyDescent="0.25">
      <c r="A59" s="3">
        <v>72300000</v>
      </c>
      <c r="B59" s="6" t="s">
        <v>7</v>
      </c>
      <c r="C59" s="5">
        <v>8000</v>
      </c>
      <c r="D59" s="18"/>
      <c r="E59" s="18"/>
      <c r="F59" s="18"/>
      <c r="G59" s="18"/>
      <c r="H59" s="18"/>
      <c r="I59" s="18"/>
      <c r="J59" s="18"/>
      <c r="K59" s="18"/>
      <c r="L59" s="18">
        <f t="shared" si="0"/>
        <v>8000</v>
      </c>
    </row>
    <row r="60" spans="1:12" ht="17.25" customHeight="1" x14ac:dyDescent="0.25">
      <c r="A60" s="3">
        <v>72400000</v>
      </c>
      <c r="B60" s="6" t="s">
        <v>8</v>
      </c>
      <c r="C60" s="3">
        <v>12000</v>
      </c>
      <c r="D60" s="17">
        <v>72400000</v>
      </c>
      <c r="E60" s="28">
        <v>50000</v>
      </c>
      <c r="F60" s="17" t="s">
        <v>17</v>
      </c>
      <c r="G60" s="17" t="s">
        <v>12</v>
      </c>
      <c r="H60" s="17">
        <v>1</v>
      </c>
      <c r="I60" s="17" t="s">
        <v>18</v>
      </c>
      <c r="J60" s="17" t="s">
        <v>13</v>
      </c>
      <c r="K60" s="17" t="s">
        <v>14</v>
      </c>
      <c r="L60" s="19">
        <f t="shared" si="0"/>
        <v>62000</v>
      </c>
    </row>
    <row r="61" spans="1:12" ht="27" customHeight="1" x14ac:dyDescent="0.25">
      <c r="A61" s="3">
        <v>75100000</v>
      </c>
      <c r="B61" s="6" t="s">
        <v>7</v>
      </c>
      <c r="C61" s="5">
        <v>1200</v>
      </c>
      <c r="D61" s="18"/>
      <c r="E61" s="18"/>
      <c r="F61" s="18"/>
      <c r="G61" s="18"/>
      <c r="H61" s="18"/>
      <c r="I61" s="18"/>
      <c r="J61" s="18"/>
      <c r="K61" s="18"/>
      <c r="L61" s="18">
        <f t="shared" si="0"/>
        <v>1200</v>
      </c>
    </row>
    <row r="62" spans="1:12" ht="17.25" customHeight="1" x14ac:dyDescent="0.25">
      <c r="A62" s="3"/>
      <c r="B62" s="6"/>
      <c r="C62" s="5"/>
      <c r="D62" s="17">
        <v>79700000</v>
      </c>
      <c r="E62" s="17">
        <v>70000</v>
      </c>
      <c r="F62" s="17" t="s">
        <v>15</v>
      </c>
      <c r="G62" s="17" t="s">
        <v>12</v>
      </c>
      <c r="H62" s="17">
        <v>1</v>
      </c>
      <c r="I62" s="17"/>
      <c r="J62" s="17" t="s">
        <v>13</v>
      </c>
      <c r="K62" s="17" t="s">
        <v>14</v>
      </c>
      <c r="L62" s="18">
        <f t="shared" si="0"/>
        <v>70000</v>
      </c>
    </row>
    <row r="63" spans="1:12" ht="17.25" customHeight="1" x14ac:dyDescent="0.25">
      <c r="A63" s="3">
        <v>79800000</v>
      </c>
      <c r="B63" s="4" t="s">
        <v>6</v>
      </c>
      <c r="C63" s="5">
        <v>8000</v>
      </c>
      <c r="D63" s="17">
        <v>79800000</v>
      </c>
      <c r="E63" s="17">
        <v>3000</v>
      </c>
      <c r="F63" s="17" t="s">
        <v>17</v>
      </c>
      <c r="G63" s="17" t="s">
        <v>12</v>
      </c>
      <c r="H63" s="17">
        <v>1</v>
      </c>
      <c r="I63" s="17" t="s">
        <v>7</v>
      </c>
      <c r="J63" s="17" t="s">
        <v>13</v>
      </c>
      <c r="K63" s="17" t="s">
        <v>14</v>
      </c>
      <c r="L63" s="18">
        <f t="shared" si="0"/>
        <v>11000</v>
      </c>
    </row>
    <row r="64" spans="1:12" ht="17.25" customHeight="1" x14ac:dyDescent="0.25">
      <c r="A64" s="3">
        <v>90500000</v>
      </c>
      <c r="B64" s="4" t="s">
        <v>5</v>
      </c>
      <c r="C64" s="5">
        <v>200</v>
      </c>
      <c r="D64" s="18"/>
      <c r="E64" s="18"/>
      <c r="F64" s="18"/>
      <c r="G64" s="18"/>
      <c r="H64" s="18"/>
      <c r="I64" s="18"/>
      <c r="J64" s="18"/>
      <c r="K64" s="18"/>
      <c r="L64" s="18">
        <f t="shared" si="0"/>
        <v>200</v>
      </c>
    </row>
    <row r="65" spans="1:12" ht="17.25" customHeight="1" x14ac:dyDescent="0.25">
      <c r="A65" s="3">
        <v>90900000</v>
      </c>
      <c r="B65" s="6" t="s">
        <v>6</v>
      </c>
      <c r="C65" s="3">
        <v>26800</v>
      </c>
      <c r="D65" s="17">
        <v>90900000</v>
      </c>
      <c r="E65" s="17">
        <v>5000</v>
      </c>
      <c r="F65" s="17" t="s">
        <v>15</v>
      </c>
      <c r="G65" s="17" t="s">
        <v>12</v>
      </c>
      <c r="H65" s="17">
        <v>1</v>
      </c>
      <c r="I65" s="17"/>
      <c r="J65" s="17" t="s">
        <v>13</v>
      </c>
      <c r="K65" s="17" t="s">
        <v>14</v>
      </c>
      <c r="L65" s="18">
        <f t="shared" si="0"/>
        <v>31800</v>
      </c>
    </row>
    <row r="66" spans="1:12" ht="17.25" customHeight="1" x14ac:dyDescent="0.25">
      <c r="A66" s="3">
        <v>92200000</v>
      </c>
      <c r="B66" s="6" t="s">
        <v>5</v>
      </c>
      <c r="C66" s="3">
        <v>2600</v>
      </c>
      <c r="D66" s="18"/>
      <c r="E66" s="18"/>
      <c r="F66" s="18"/>
      <c r="G66" s="18"/>
      <c r="H66" s="18"/>
      <c r="I66" s="18"/>
      <c r="J66" s="18"/>
      <c r="K66" s="18"/>
      <c r="L66" s="31">
        <v>4000</v>
      </c>
    </row>
    <row r="67" spans="1:12" ht="17.25" customHeight="1" x14ac:dyDescent="0.25">
      <c r="A67" s="3">
        <v>92400000</v>
      </c>
      <c r="B67" s="4" t="s">
        <v>6</v>
      </c>
      <c r="C67" s="5">
        <v>14000</v>
      </c>
      <c r="D67" s="18"/>
      <c r="E67" s="18"/>
      <c r="F67" s="18"/>
      <c r="G67" s="18"/>
      <c r="H67" s="18"/>
      <c r="I67" s="18"/>
      <c r="J67" s="18"/>
      <c r="K67" s="18"/>
      <c r="L67" s="18">
        <f t="shared" si="0"/>
        <v>14000</v>
      </c>
    </row>
    <row r="68" spans="1:12" x14ac:dyDescent="0.25">
      <c r="A68" s="47" t="s">
        <v>10</v>
      </c>
      <c r="B68" s="47"/>
      <c r="C68" s="12">
        <f>SUM(C2:C67)</f>
        <v>491487</v>
      </c>
      <c r="D68" s="18"/>
      <c r="E68" s="18"/>
      <c r="F68" s="18"/>
      <c r="G68" s="18"/>
      <c r="H68" s="18"/>
      <c r="I68" s="18"/>
      <c r="J68" s="18"/>
      <c r="K68" s="18"/>
      <c r="L68" s="18">
        <f>SUM(L2:L67)</f>
        <v>17135887</v>
      </c>
    </row>
    <row r="69" spans="1:12" x14ac:dyDescent="0.25">
      <c r="A69" s="13"/>
      <c r="B69" s="14"/>
      <c r="C69" s="15"/>
    </row>
  </sheetData>
  <autoFilter ref="A1:L68"/>
  <mergeCells count="1">
    <mergeCell ref="A68:B68"/>
  </mergeCells>
  <hyperlinks>
    <hyperlink ref="A58" location="'72300000'!A1" display="'72300000'!A1"/>
    <hyperlink ref="A63" location="'79800000'!A1" display="'79800000'!A1"/>
    <hyperlink ref="A60" location="'72400000'!A1" display="'72400000'!A1"/>
  </hyperlinks>
  <printOptions horizontalCentered="1"/>
  <pageMargins left="0" right="0" top="0.5" bottom="0.25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="90" zoomScaleNormal="90" workbookViewId="0">
      <selection activeCell="E73" sqref="E73"/>
    </sheetView>
  </sheetViews>
  <sheetFormatPr defaultRowHeight="15" x14ac:dyDescent="0.25"/>
  <cols>
    <col min="1" max="1" width="13.85546875" bestFit="1" customWidth="1"/>
    <col min="2" max="2" width="45.7109375" customWidth="1"/>
    <col min="3" max="3" width="15.42578125" customWidth="1"/>
    <col min="4" max="4" width="12.140625" customWidth="1"/>
    <col min="5" max="5" width="12.5703125" customWidth="1"/>
    <col min="6" max="6" width="16.140625" customWidth="1"/>
    <col min="7" max="7" width="9.42578125" hidden="1" customWidth="1"/>
    <col min="8" max="8" width="3.28515625" hidden="1" customWidth="1"/>
    <col min="9" max="10" width="23.85546875" hidden="1" customWidth="1"/>
    <col min="11" max="11" width="9.28515625" customWidth="1"/>
    <col min="12" max="12" width="11.85546875" customWidth="1"/>
    <col min="13" max="13" width="23.85546875" customWidth="1"/>
  </cols>
  <sheetData>
    <row r="1" spans="1:13" ht="30" customHeight="1" x14ac:dyDescent="0.25">
      <c r="A1" s="1" t="s">
        <v>0</v>
      </c>
      <c r="B1" s="1" t="s">
        <v>1</v>
      </c>
      <c r="C1" s="2" t="s">
        <v>2</v>
      </c>
      <c r="D1" s="18"/>
      <c r="E1" s="18"/>
      <c r="F1" s="18"/>
      <c r="G1" s="18"/>
      <c r="H1" s="18"/>
      <c r="I1" s="18"/>
      <c r="J1" s="18"/>
      <c r="K1" s="18"/>
      <c r="L1" s="18" t="s">
        <v>10</v>
      </c>
    </row>
    <row r="2" spans="1:13" ht="17.25" customHeight="1" x14ac:dyDescent="0.25">
      <c r="A2" s="3">
        <v>3100000</v>
      </c>
      <c r="B2" s="4" t="s">
        <v>3</v>
      </c>
      <c r="C2" s="5">
        <v>4500</v>
      </c>
      <c r="D2" s="18"/>
      <c r="E2" s="18"/>
      <c r="F2" s="18"/>
      <c r="G2" s="18"/>
      <c r="H2" s="18"/>
      <c r="I2" s="18"/>
      <c r="J2" s="18"/>
      <c r="K2" s="18"/>
      <c r="L2" s="31">
        <f>C2+E2</f>
        <v>4500</v>
      </c>
    </row>
    <row r="3" spans="1:13" ht="17.25" customHeight="1" x14ac:dyDescent="0.25">
      <c r="A3" s="3">
        <v>9100000</v>
      </c>
      <c r="B3" s="4" t="s">
        <v>4</v>
      </c>
      <c r="C3" s="5">
        <v>80000</v>
      </c>
      <c r="D3" s="16" t="s">
        <v>11</v>
      </c>
      <c r="E3" s="17">
        <v>75000</v>
      </c>
      <c r="F3" s="17" t="s">
        <v>4</v>
      </c>
      <c r="G3" s="17" t="s">
        <v>12</v>
      </c>
      <c r="H3" s="17">
        <v>1</v>
      </c>
      <c r="I3" s="17"/>
      <c r="J3" s="17" t="s">
        <v>13</v>
      </c>
      <c r="K3" s="17" t="s">
        <v>14</v>
      </c>
      <c r="L3" s="31">
        <f t="shared" ref="L3:L63" si="0">C3+E3</f>
        <v>155000</v>
      </c>
    </row>
    <row r="4" spans="1:13" ht="17.25" customHeight="1" x14ac:dyDescent="0.25">
      <c r="A4" s="3">
        <v>15800000</v>
      </c>
      <c r="B4" s="4" t="s">
        <v>3</v>
      </c>
      <c r="C4" s="5">
        <v>2000</v>
      </c>
      <c r="D4" s="18"/>
      <c r="E4" s="18"/>
      <c r="F4" s="18"/>
      <c r="G4" s="18"/>
      <c r="H4" s="18"/>
      <c r="I4" s="18"/>
      <c r="J4" s="18"/>
      <c r="K4" s="18"/>
      <c r="L4" s="31">
        <f t="shared" si="0"/>
        <v>2000</v>
      </c>
    </row>
    <row r="5" spans="1:13" ht="17.25" customHeight="1" x14ac:dyDescent="0.25">
      <c r="A5" s="3">
        <v>15900000</v>
      </c>
      <c r="B5" s="4" t="s">
        <v>3</v>
      </c>
      <c r="C5" s="5">
        <v>500</v>
      </c>
      <c r="D5" s="18"/>
      <c r="E5" s="18"/>
      <c r="F5" s="18"/>
      <c r="G5" s="18"/>
      <c r="H5" s="18"/>
      <c r="I5" s="18"/>
      <c r="J5" s="18"/>
      <c r="K5" s="18"/>
      <c r="L5" s="31">
        <f t="shared" si="0"/>
        <v>500</v>
      </c>
    </row>
    <row r="6" spans="1:13" ht="17.25" customHeight="1" x14ac:dyDescent="0.25">
      <c r="A6" s="3">
        <v>18300000</v>
      </c>
      <c r="B6" s="4" t="s">
        <v>5</v>
      </c>
      <c r="C6" s="5">
        <v>600</v>
      </c>
      <c r="D6" s="18"/>
      <c r="E6" s="18"/>
      <c r="F6" s="18"/>
      <c r="G6" s="18"/>
      <c r="H6" s="18"/>
      <c r="I6" s="18"/>
      <c r="J6" s="18"/>
      <c r="K6" s="18"/>
      <c r="L6" s="31">
        <f t="shared" si="0"/>
        <v>600</v>
      </c>
    </row>
    <row r="7" spans="1:13" ht="17.25" customHeight="1" x14ac:dyDescent="0.25">
      <c r="A7" s="3">
        <v>18500000</v>
      </c>
      <c r="B7" s="4" t="s">
        <v>3</v>
      </c>
      <c r="C7" s="5">
        <v>20000</v>
      </c>
      <c r="D7" s="18"/>
      <c r="E7" s="18">
        <v>5000</v>
      </c>
      <c r="F7" s="18"/>
      <c r="G7" s="18"/>
      <c r="H7" s="18"/>
      <c r="I7" s="18"/>
      <c r="J7" s="18"/>
      <c r="K7" s="18"/>
      <c r="L7" s="31">
        <f t="shared" si="0"/>
        <v>25000</v>
      </c>
    </row>
    <row r="8" spans="1:13" ht="17.25" customHeight="1" x14ac:dyDescent="0.25">
      <c r="A8" s="3">
        <v>22200000</v>
      </c>
      <c r="B8" s="4" t="s">
        <v>5</v>
      </c>
      <c r="C8" s="5">
        <v>2000</v>
      </c>
      <c r="D8" s="17">
        <v>22200000</v>
      </c>
      <c r="E8" s="17">
        <v>4800</v>
      </c>
      <c r="F8" s="17" t="s">
        <v>17</v>
      </c>
      <c r="G8" s="17" t="s">
        <v>12</v>
      </c>
      <c r="H8" s="17">
        <v>1</v>
      </c>
      <c r="I8" s="17" t="s">
        <v>5</v>
      </c>
      <c r="J8" s="17" t="s">
        <v>13</v>
      </c>
      <c r="K8" s="17" t="s">
        <v>14</v>
      </c>
      <c r="L8" s="31">
        <v>3000</v>
      </c>
    </row>
    <row r="9" spans="1:13" ht="17.25" customHeight="1" x14ac:dyDescent="0.25">
      <c r="A9" s="3">
        <v>22400000</v>
      </c>
      <c r="B9" s="4" t="s">
        <v>5</v>
      </c>
      <c r="C9" s="5">
        <v>1000</v>
      </c>
      <c r="D9" s="18"/>
      <c r="E9" s="18"/>
      <c r="F9" s="18"/>
      <c r="G9" s="18"/>
      <c r="H9" s="18"/>
      <c r="I9" s="18"/>
      <c r="J9" s="18"/>
      <c r="K9" s="18"/>
      <c r="L9" s="31">
        <v>2000</v>
      </c>
    </row>
    <row r="10" spans="1:13" ht="17.25" customHeight="1" x14ac:dyDescent="0.25">
      <c r="A10" s="3">
        <v>22800000</v>
      </c>
      <c r="B10" s="4" t="s">
        <v>6</v>
      </c>
      <c r="C10" s="5">
        <v>7000</v>
      </c>
      <c r="D10" s="18"/>
      <c r="E10" s="18"/>
      <c r="F10" s="18"/>
      <c r="G10" s="18"/>
      <c r="H10" s="18"/>
      <c r="I10" s="18"/>
      <c r="J10" s="18"/>
      <c r="K10" s="18"/>
      <c r="L10" s="31">
        <f t="shared" si="0"/>
        <v>7000</v>
      </c>
    </row>
    <row r="11" spans="1:13" ht="17.25" customHeight="1" x14ac:dyDescent="0.25">
      <c r="A11" s="3">
        <v>24900000</v>
      </c>
      <c r="B11" s="4" t="s">
        <v>5</v>
      </c>
      <c r="C11" s="5">
        <v>200</v>
      </c>
      <c r="D11" s="18"/>
      <c r="E11" s="18"/>
      <c r="F11" s="18"/>
      <c r="G11" s="18"/>
      <c r="H11" s="18"/>
      <c r="I11" s="18"/>
      <c r="J11" s="18"/>
      <c r="K11" s="18"/>
      <c r="L11" s="31">
        <f t="shared" si="0"/>
        <v>200</v>
      </c>
    </row>
    <row r="12" spans="1:13" ht="17.25" customHeight="1" x14ac:dyDescent="0.25">
      <c r="A12" s="3">
        <v>30100000</v>
      </c>
      <c r="B12" s="4" t="s">
        <v>6</v>
      </c>
      <c r="C12" s="5">
        <v>13000</v>
      </c>
      <c r="D12" s="17">
        <v>30100000</v>
      </c>
      <c r="E12" s="17">
        <v>14000</v>
      </c>
      <c r="F12" s="17" t="s">
        <v>15</v>
      </c>
      <c r="G12" s="18"/>
      <c r="H12" s="18"/>
      <c r="I12" s="18"/>
      <c r="J12" s="18"/>
      <c r="K12" s="18"/>
      <c r="L12" s="31">
        <v>23000</v>
      </c>
    </row>
    <row r="13" spans="1:13" ht="17.25" customHeight="1" x14ac:dyDescent="0.25">
      <c r="A13" s="3">
        <v>30200000</v>
      </c>
      <c r="B13" s="6" t="s">
        <v>6</v>
      </c>
      <c r="C13" s="7">
        <f>11000+13000</f>
        <v>24000</v>
      </c>
      <c r="D13" s="17">
        <v>30200000</v>
      </c>
      <c r="E13" s="17"/>
      <c r="F13" s="17" t="s">
        <v>15</v>
      </c>
      <c r="G13" s="18"/>
      <c r="H13" s="18"/>
      <c r="I13" s="18"/>
      <c r="J13" s="18"/>
      <c r="K13" s="18"/>
      <c r="L13" s="32">
        <f t="shared" si="0"/>
        <v>24000</v>
      </c>
      <c r="M13">
        <v>12000</v>
      </c>
    </row>
    <row r="14" spans="1:13" ht="17.25" customHeight="1" x14ac:dyDescent="0.25">
      <c r="A14" s="3">
        <v>31300000</v>
      </c>
      <c r="B14" s="4" t="s">
        <v>5</v>
      </c>
      <c r="C14" s="5">
        <v>500</v>
      </c>
      <c r="D14" s="18"/>
      <c r="E14" s="18"/>
      <c r="F14" s="18"/>
      <c r="G14" s="18"/>
      <c r="H14" s="18"/>
      <c r="I14" s="18"/>
      <c r="J14" s="18"/>
      <c r="K14" s="18"/>
      <c r="L14" s="31">
        <f t="shared" si="0"/>
        <v>500</v>
      </c>
    </row>
    <row r="15" spans="1:13" ht="17.25" customHeight="1" x14ac:dyDescent="0.25">
      <c r="A15" s="3">
        <v>31400000</v>
      </c>
      <c r="B15" s="4" t="s">
        <v>5</v>
      </c>
      <c r="C15" s="5">
        <v>500</v>
      </c>
      <c r="D15" s="18"/>
      <c r="E15" s="18"/>
      <c r="F15" s="18"/>
      <c r="G15" s="18"/>
      <c r="H15" s="18"/>
      <c r="I15" s="18"/>
      <c r="J15" s="18"/>
      <c r="K15" s="18"/>
      <c r="L15" s="31">
        <f t="shared" si="0"/>
        <v>500</v>
      </c>
    </row>
    <row r="16" spans="1:13" ht="17.25" customHeight="1" x14ac:dyDescent="0.25">
      <c r="A16" s="3">
        <v>31500000</v>
      </c>
      <c r="B16" s="4" t="s">
        <v>5</v>
      </c>
      <c r="C16" s="5">
        <v>2000</v>
      </c>
      <c r="D16" s="18"/>
      <c r="E16" s="18"/>
      <c r="F16" s="18"/>
      <c r="G16" s="18"/>
      <c r="H16" s="18"/>
      <c r="I16" s="18"/>
      <c r="J16" s="18"/>
      <c r="K16" s="18"/>
      <c r="L16" s="31">
        <f t="shared" si="0"/>
        <v>2000</v>
      </c>
    </row>
    <row r="17" spans="1:13" ht="17.25" customHeight="1" x14ac:dyDescent="0.25">
      <c r="A17" s="3">
        <v>31600000</v>
      </c>
      <c r="B17" s="4" t="s">
        <v>5</v>
      </c>
      <c r="C17" s="5">
        <v>40</v>
      </c>
      <c r="D17" s="18"/>
      <c r="E17" s="18"/>
      <c r="F17" s="18"/>
      <c r="G17" s="18"/>
      <c r="H17" s="18"/>
      <c r="I17" s="18"/>
      <c r="J17" s="18"/>
      <c r="K17" s="18"/>
      <c r="L17" s="31">
        <f t="shared" si="0"/>
        <v>40</v>
      </c>
    </row>
    <row r="18" spans="1:13" ht="17.25" customHeight="1" x14ac:dyDescent="0.25">
      <c r="A18" s="3">
        <v>32200000</v>
      </c>
      <c r="B18" s="4" t="s">
        <v>5</v>
      </c>
      <c r="C18" s="8">
        <v>2000</v>
      </c>
      <c r="D18" s="18"/>
      <c r="E18" s="18"/>
      <c r="F18" s="18"/>
      <c r="G18" s="18"/>
      <c r="H18" s="18"/>
      <c r="I18" s="18"/>
      <c r="J18" s="18"/>
      <c r="K18" s="18"/>
      <c r="L18" s="32">
        <f t="shared" si="0"/>
        <v>2000</v>
      </c>
    </row>
    <row r="19" spans="1:13" ht="17.25" customHeight="1" x14ac:dyDescent="0.25">
      <c r="A19" s="3">
        <v>32400000</v>
      </c>
      <c r="B19" s="4" t="s">
        <v>5</v>
      </c>
      <c r="C19" s="8">
        <v>3000</v>
      </c>
      <c r="D19" s="18"/>
      <c r="E19" s="18"/>
      <c r="F19" s="18"/>
      <c r="G19" s="18"/>
      <c r="H19" s="18"/>
      <c r="I19" s="18"/>
      <c r="J19" s="18"/>
      <c r="K19" s="18"/>
      <c r="L19" s="32">
        <f t="shared" si="0"/>
        <v>3000</v>
      </c>
    </row>
    <row r="20" spans="1:13" ht="17.25" customHeight="1" x14ac:dyDescent="0.25">
      <c r="A20" s="3">
        <v>33700000</v>
      </c>
      <c r="B20" s="6" t="s">
        <v>6</v>
      </c>
      <c r="C20" s="30">
        <f>14000+3360</f>
        <v>17360</v>
      </c>
      <c r="D20" s="18"/>
      <c r="E20" s="18"/>
      <c r="F20" s="18"/>
      <c r="G20" s="18"/>
      <c r="H20" s="18"/>
      <c r="I20" s="18"/>
      <c r="J20" s="18"/>
      <c r="K20" s="18"/>
      <c r="L20" s="31">
        <f t="shared" si="0"/>
        <v>17360</v>
      </c>
    </row>
    <row r="21" spans="1:13" ht="17.25" customHeight="1" x14ac:dyDescent="0.25">
      <c r="A21" s="3">
        <v>34300000</v>
      </c>
      <c r="B21" s="4" t="s">
        <v>4</v>
      </c>
      <c r="C21" s="5">
        <v>11000</v>
      </c>
      <c r="D21" s="18"/>
      <c r="E21" s="18"/>
      <c r="F21" s="18"/>
      <c r="G21" s="18"/>
      <c r="H21" s="18"/>
      <c r="I21" s="18"/>
      <c r="J21" s="18"/>
      <c r="K21" s="18"/>
      <c r="L21" s="31">
        <f t="shared" si="0"/>
        <v>11000</v>
      </c>
    </row>
    <row r="22" spans="1:13" ht="17.25" customHeight="1" x14ac:dyDescent="0.25">
      <c r="A22" s="3">
        <v>35100000</v>
      </c>
      <c r="B22" s="4" t="s">
        <v>5</v>
      </c>
      <c r="C22" s="5">
        <v>1500</v>
      </c>
      <c r="D22" s="18"/>
      <c r="E22" s="18"/>
      <c r="F22" s="18"/>
      <c r="G22" s="18"/>
      <c r="H22" s="18"/>
      <c r="I22" s="18"/>
      <c r="J22" s="18"/>
      <c r="K22" s="18"/>
      <c r="L22" s="31">
        <f t="shared" si="0"/>
        <v>1500</v>
      </c>
    </row>
    <row r="23" spans="1:13" ht="17.25" customHeight="1" x14ac:dyDescent="0.25">
      <c r="A23" s="3">
        <v>35800000</v>
      </c>
      <c r="B23" s="4" t="s">
        <v>5</v>
      </c>
      <c r="C23" s="5">
        <v>1500</v>
      </c>
      <c r="D23" s="18"/>
      <c r="E23" s="18"/>
      <c r="F23" s="18"/>
      <c r="G23" s="18"/>
      <c r="H23" s="18"/>
      <c r="I23" s="18"/>
      <c r="J23" s="18"/>
      <c r="K23" s="18"/>
      <c r="L23" s="31">
        <f t="shared" si="0"/>
        <v>1500</v>
      </c>
    </row>
    <row r="24" spans="1:13" ht="17.25" customHeight="1" x14ac:dyDescent="0.25">
      <c r="A24" s="3">
        <v>38100000</v>
      </c>
      <c r="B24" s="4" t="s">
        <v>5</v>
      </c>
      <c r="C24" s="5">
        <v>3000</v>
      </c>
      <c r="D24" s="18"/>
      <c r="E24" s="18"/>
      <c r="F24" s="18"/>
      <c r="G24" s="18"/>
      <c r="H24" s="18"/>
      <c r="I24" s="18"/>
      <c r="J24" s="18"/>
      <c r="K24" s="18"/>
      <c r="L24" s="31">
        <f t="shared" si="0"/>
        <v>3000</v>
      </c>
    </row>
    <row r="25" spans="1:13" ht="17.25" customHeight="1" x14ac:dyDescent="0.25">
      <c r="A25" s="3">
        <v>39100000</v>
      </c>
      <c r="B25" s="4" t="s">
        <v>5</v>
      </c>
      <c r="C25" s="5">
        <v>4900</v>
      </c>
      <c r="D25" s="18"/>
      <c r="E25" s="18"/>
      <c r="F25" s="18"/>
      <c r="G25" s="18"/>
      <c r="H25" s="18"/>
      <c r="I25" s="18"/>
      <c r="J25" s="18"/>
      <c r="K25" s="18"/>
      <c r="L25" s="31">
        <f t="shared" si="0"/>
        <v>4900</v>
      </c>
    </row>
    <row r="26" spans="1:13" ht="17.25" customHeight="1" x14ac:dyDescent="0.25">
      <c r="A26" s="3">
        <v>39200000</v>
      </c>
      <c r="B26" s="6" t="s">
        <v>5</v>
      </c>
      <c r="C26" s="3">
        <v>4990</v>
      </c>
      <c r="D26" s="18"/>
      <c r="E26" s="18"/>
      <c r="F26" s="18"/>
      <c r="G26" s="18"/>
      <c r="H26" s="18"/>
      <c r="I26" s="18"/>
      <c r="J26" s="18"/>
      <c r="K26" s="18"/>
      <c r="L26" s="31">
        <f t="shared" si="0"/>
        <v>4990</v>
      </c>
    </row>
    <row r="27" spans="1:13" ht="17.25" customHeight="1" x14ac:dyDescent="0.25">
      <c r="A27" s="3">
        <v>41100000</v>
      </c>
      <c r="B27" s="6" t="s">
        <v>6</v>
      </c>
      <c r="C27" s="3">
        <v>6000</v>
      </c>
      <c r="D27" s="18"/>
      <c r="E27" s="18">
        <v>1000</v>
      </c>
      <c r="F27" s="18"/>
      <c r="G27" s="18"/>
      <c r="H27" s="18"/>
      <c r="I27" s="18"/>
      <c r="J27" s="18"/>
      <c r="K27" s="18"/>
      <c r="L27" s="31">
        <f t="shared" si="0"/>
        <v>7000</v>
      </c>
    </row>
    <row r="28" spans="1:13" ht="17.25" customHeight="1" x14ac:dyDescent="0.25">
      <c r="A28" s="3">
        <v>41100000</v>
      </c>
      <c r="B28" s="9" t="s">
        <v>3</v>
      </c>
      <c r="C28" s="5">
        <v>1300</v>
      </c>
      <c r="D28" s="18"/>
      <c r="E28" s="18"/>
      <c r="F28" s="18"/>
      <c r="G28" s="18"/>
      <c r="H28" s="18"/>
      <c r="I28" s="18"/>
      <c r="J28" s="18"/>
      <c r="K28" s="18"/>
      <c r="L28" s="31">
        <f t="shared" si="0"/>
        <v>1300</v>
      </c>
    </row>
    <row r="29" spans="1:13" ht="17.25" customHeight="1" x14ac:dyDescent="0.25">
      <c r="A29" s="3">
        <v>42500000</v>
      </c>
      <c r="B29" s="4" t="s">
        <v>5</v>
      </c>
      <c r="C29" s="8">
        <v>4990</v>
      </c>
      <c r="D29" s="17"/>
      <c r="E29" s="17"/>
      <c r="F29" s="17"/>
      <c r="G29" s="17" t="s">
        <v>12</v>
      </c>
      <c r="H29" s="17">
        <v>1</v>
      </c>
      <c r="I29" s="17" t="s">
        <v>5</v>
      </c>
      <c r="J29" s="17" t="s">
        <v>13</v>
      </c>
      <c r="K29" s="17" t="s">
        <v>14</v>
      </c>
      <c r="L29" s="32">
        <f t="shared" si="0"/>
        <v>4990</v>
      </c>
    </row>
    <row r="30" spans="1:13" ht="17.25" customHeight="1" x14ac:dyDescent="0.25">
      <c r="A30" s="3">
        <v>44400000</v>
      </c>
      <c r="B30" s="4" t="s">
        <v>5</v>
      </c>
      <c r="C30" s="5">
        <v>1000</v>
      </c>
      <c r="D30" s="18"/>
      <c r="E30" s="18"/>
      <c r="F30" s="18"/>
      <c r="G30" s="18"/>
      <c r="H30" s="18"/>
      <c r="I30" s="18"/>
      <c r="J30" s="18"/>
      <c r="K30" s="18"/>
      <c r="L30" s="31">
        <f t="shared" si="0"/>
        <v>1000</v>
      </c>
    </row>
    <row r="31" spans="1:13" ht="17.25" customHeight="1" x14ac:dyDescent="0.25">
      <c r="A31" s="3">
        <v>44500000</v>
      </c>
      <c r="B31" s="4" t="s">
        <v>5</v>
      </c>
      <c r="C31" s="5">
        <v>1200</v>
      </c>
      <c r="D31" s="18"/>
      <c r="E31" s="18"/>
      <c r="F31" s="18"/>
      <c r="G31" s="18"/>
      <c r="H31" s="18"/>
      <c r="I31" s="18"/>
      <c r="J31" s="18"/>
      <c r="K31" s="18"/>
      <c r="L31" s="31">
        <f t="shared" si="0"/>
        <v>1200</v>
      </c>
    </row>
    <row r="32" spans="1:13" ht="17.25" customHeight="1" x14ac:dyDescent="0.25">
      <c r="A32" s="7">
        <v>45200000</v>
      </c>
      <c r="B32" s="17" t="s">
        <v>15</v>
      </c>
      <c r="C32" s="5"/>
      <c r="D32" s="17">
        <v>45200000</v>
      </c>
      <c r="E32" s="17">
        <v>4649802</v>
      </c>
      <c r="F32" s="17" t="s">
        <v>15</v>
      </c>
      <c r="G32" s="17" t="s">
        <v>12</v>
      </c>
      <c r="H32" s="17">
        <v>1</v>
      </c>
      <c r="I32" s="17"/>
      <c r="J32" s="17" t="s">
        <v>13</v>
      </c>
      <c r="K32" s="17" t="s">
        <v>16</v>
      </c>
      <c r="L32" s="32">
        <f t="shared" si="0"/>
        <v>4649802</v>
      </c>
      <c r="M32" t="s">
        <v>27</v>
      </c>
    </row>
    <row r="33" spans="1:13" ht="17.25" customHeight="1" x14ac:dyDescent="0.25">
      <c r="A33" s="7">
        <v>45200000</v>
      </c>
      <c r="B33" s="6" t="s">
        <v>8</v>
      </c>
      <c r="C33" s="5"/>
      <c r="D33" s="17">
        <f>10350198</f>
        <v>10350198</v>
      </c>
      <c r="E33" s="17">
        <f>10500198-E51</f>
        <v>10350198</v>
      </c>
      <c r="F33" s="17"/>
      <c r="G33" s="17"/>
      <c r="H33" s="17"/>
      <c r="I33" s="17"/>
      <c r="J33" s="17"/>
      <c r="K33" s="17"/>
      <c r="L33" s="32">
        <f t="shared" si="0"/>
        <v>10350198</v>
      </c>
      <c r="M33" t="s">
        <v>28</v>
      </c>
    </row>
    <row r="34" spans="1:13" ht="17.25" customHeight="1" x14ac:dyDescent="0.25">
      <c r="A34" s="7">
        <v>45200000</v>
      </c>
      <c r="B34" s="17" t="s">
        <v>15</v>
      </c>
      <c r="C34" s="27"/>
      <c r="D34" s="28">
        <v>45200000</v>
      </c>
      <c r="E34" s="28">
        <v>150000</v>
      </c>
      <c r="F34" s="28" t="s">
        <v>15</v>
      </c>
      <c r="G34" s="28"/>
      <c r="H34" s="28"/>
      <c r="I34" s="28"/>
      <c r="J34" s="28"/>
      <c r="K34" s="28" t="s">
        <v>16</v>
      </c>
      <c r="L34" s="32">
        <f t="shared" si="0"/>
        <v>150000</v>
      </c>
      <c r="M34" t="s">
        <v>29</v>
      </c>
    </row>
    <row r="35" spans="1:13" ht="17.25" customHeight="1" x14ac:dyDescent="0.25">
      <c r="A35" s="3">
        <v>45300000</v>
      </c>
      <c r="B35" s="4" t="s">
        <v>5</v>
      </c>
      <c r="C35" s="5">
        <v>4990</v>
      </c>
      <c r="D35" s="17"/>
      <c r="E35" s="17"/>
      <c r="F35" s="17"/>
      <c r="G35" s="17" t="s">
        <v>12</v>
      </c>
      <c r="H35" s="17">
        <v>1</v>
      </c>
      <c r="I35" s="17"/>
      <c r="J35" s="17" t="s">
        <v>13</v>
      </c>
      <c r="K35" s="17" t="s">
        <v>14</v>
      </c>
      <c r="L35" s="31">
        <f t="shared" si="0"/>
        <v>4990</v>
      </c>
    </row>
    <row r="36" spans="1:13" ht="27" customHeight="1" x14ac:dyDescent="0.25">
      <c r="A36" s="3">
        <v>48600000</v>
      </c>
      <c r="B36" s="10" t="s">
        <v>7</v>
      </c>
      <c r="C36" s="5">
        <v>3072</v>
      </c>
      <c r="D36" s="18"/>
      <c r="E36" s="18"/>
      <c r="F36" s="18"/>
      <c r="G36" s="18"/>
      <c r="H36" s="18"/>
      <c r="I36" s="18"/>
      <c r="J36" s="18"/>
      <c r="K36" s="18"/>
      <c r="L36" s="31">
        <f t="shared" si="0"/>
        <v>3072</v>
      </c>
    </row>
    <row r="37" spans="1:13" ht="17.25" customHeight="1" x14ac:dyDescent="0.25">
      <c r="A37" s="3">
        <v>48600000</v>
      </c>
      <c r="B37" s="4" t="s">
        <v>5</v>
      </c>
      <c r="C37" s="5">
        <v>2500</v>
      </c>
      <c r="D37" s="18"/>
      <c r="E37" s="18"/>
      <c r="F37" s="18"/>
      <c r="G37" s="18"/>
      <c r="H37" s="18"/>
      <c r="I37" s="18"/>
      <c r="J37" s="18"/>
      <c r="K37" s="18"/>
      <c r="L37" s="31">
        <f t="shared" si="0"/>
        <v>2500</v>
      </c>
    </row>
    <row r="38" spans="1:13" ht="17.25" customHeight="1" x14ac:dyDescent="0.25">
      <c r="A38" s="3">
        <v>50100000</v>
      </c>
      <c r="B38" s="6" t="s">
        <v>8</v>
      </c>
      <c r="C38" s="5">
        <v>25255</v>
      </c>
      <c r="D38" s="17">
        <v>50100000</v>
      </c>
      <c r="E38" s="17">
        <v>10000</v>
      </c>
      <c r="F38" s="17" t="s">
        <v>15</v>
      </c>
      <c r="G38" s="17" t="s">
        <v>12</v>
      </c>
      <c r="H38" s="17">
        <v>1</v>
      </c>
      <c r="I38" s="17"/>
      <c r="J38" s="17" t="s">
        <v>13</v>
      </c>
      <c r="K38" s="17" t="s">
        <v>14</v>
      </c>
      <c r="L38" s="31">
        <f t="shared" si="0"/>
        <v>35255</v>
      </c>
    </row>
    <row r="39" spans="1:13" ht="17.25" customHeight="1" x14ac:dyDescent="0.25">
      <c r="A39" s="3">
        <v>50100000</v>
      </c>
      <c r="B39" s="4" t="s">
        <v>6</v>
      </c>
      <c r="C39" s="5">
        <f>15000+7000+7700+1000</f>
        <v>30700</v>
      </c>
      <c r="D39" s="31"/>
      <c r="E39" s="31">
        <v>30000</v>
      </c>
      <c r="F39" s="31"/>
      <c r="G39" s="17" t="s">
        <v>12</v>
      </c>
      <c r="H39" s="17">
        <v>1</v>
      </c>
      <c r="I39" s="17" t="s">
        <v>3</v>
      </c>
      <c r="J39" s="17" t="s">
        <v>13</v>
      </c>
      <c r="K39" s="17" t="s">
        <v>14</v>
      </c>
      <c r="L39" s="31">
        <f t="shared" si="0"/>
        <v>60700</v>
      </c>
    </row>
    <row r="40" spans="1:13" ht="17.25" customHeight="1" x14ac:dyDescent="0.25">
      <c r="A40" s="3">
        <v>50300000</v>
      </c>
      <c r="B40" s="4" t="s">
        <v>5</v>
      </c>
      <c r="C40" s="5">
        <v>4990</v>
      </c>
      <c r="D40" s="18"/>
      <c r="E40" s="18"/>
      <c r="F40" s="18"/>
      <c r="G40" s="18"/>
      <c r="H40" s="18"/>
      <c r="I40" s="18"/>
      <c r="J40" s="18"/>
      <c r="K40" s="18"/>
      <c r="L40" s="31">
        <f t="shared" si="0"/>
        <v>4990</v>
      </c>
    </row>
    <row r="41" spans="1:13" ht="17.25" customHeight="1" x14ac:dyDescent="0.25">
      <c r="A41" s="3">
        <v>50700000</v>
      </c>
      <c r="B41" s="6" t="s">
        <v>6</v>
      </c>
      <c r="C41" s="3">
        <v>10000</v>
      </c>
      <c r="D41" s="18"/>
      <c r="E41" s="18"/>
      <c r="F41" s="18"/>
      <c r="G41" s="18"/>
      <c r="H41" s="18"/>
      <c r="I41" s="18"/>
      <c r="J41" s="18"/>
      <c r="K41" s="18"/>
      <c r="L41" s="31">
        <f t="shared" si="0"/>
        <v>10000</v>
      </c>
    </row>
    <row r="42" spans="1:13" ht="17.25" customHeight="1" x14ac:dyDescent="0.25">
      <c r="A42" s="28">
        <v>55100000</v>
      </c>
      <c r="B42" s="9" t="s">
        <v>3</v>
      </c>
      <c r="C42" s="3"/>
      <c r="D42" s="28">
        <v>55100000</v>
      </c>
      <c r="E42" s="28">
        <v>5000</v>
      </c>
      <c r="F42" s="28" t="s">
        <v>17</v>
      </c>
      <c r="G42" s="29"/>
      <c r="H42" s="29"/>
      <c r="I42" s="29"/>
      <c r="J42" s="29"/>
      <c r="K42" s="29"/>
      <c r="L42" s="31">
        <f t="shared" si="0"/>
        <v>5000</v>
      </c>
    </row>
    <row r="43" spans="1:13" ht="17.25" customHeight="1" x14ac:dyDescent="0.25">
      <c r="A43" s="28">
        <v>55500000</v>
      </c>
      <c r="B43" s="9" t="s">
        <v>3</v>
      </c>
      <c r="C43" s="3"/>
      <c r="D43" s="28">
        <v>55500000</v>
      </c>
      <c r="E43" s="28">
        <v>5000</v>
      </c>
      <c r="F43" s="28" t="s">
        <v>17</v>
      </c>
      <c r="G43" s="28" t="s">
        <v>12</v>
      </c>
      <c r="H43" s="28">
        <v>1</v>
      </c>
      <c r="I43" s="28" t="s">
        <v>3</v>
      </c>
      <c r="J43" s="28" t="s">
        <v>13</v>
      </c>
      <c r="K43" s="28" t="s">
        <v>14</v>
      </c>
      <c r="L43" s="31">
        <f t="shared" si="0"/>
        <v>5000</v>
      </c>
    </row>
    <row r="44" spans="1:13" ht="17.25" customHeight="1" x14ac:dyDescent="0.25">
      <c r="A44" s="3">
        <v>60100000</v>
      </c>
      <c r="B44" s="9" t="s">
        <v>3</v>
      </c>
      <c r="C44" s="5">
        <v>3000</v>
      </c>
      <c r="D44" s="18"/>
      <c r="E44" s="18"/>
      <c r="F44" s="18"/>
      <c r="G44" s="18"/>
      <c r="H44" s="18"/>
      <c r="I44" s="18"/>
      <c r="J44" s="18"/>
      <c r="K44" s="18"/>
      <c r="L44" s="31">
        <f t="shared" si="0"/>
        <v>3000</v>
      </c>
    </row>
    <row r="45" spans="1:13" ht="17.25" customHeight="1" x14ac:dyDescent="0.25">
      <c r="A45" s="3">
        <v>63100000</v>
      </c>
      <c r="B45" s="4" t="s">
        <v>5</v>
      </c>
      <c r="C45" s="5">
        <v>4990</v>
      </c>
      <c r="D45" s="18"/>
      <c r="E45" s="18"/>
      <c r="F45" s="18"/>
      <c r="G45" s="18"/>
      <c r="H45" s="18"/>
      <c r="I45" s="18"/>
      <c r="J45" s="18"/>
      <c r="K45" s="18"/>
      <c r="L45" s="31">
        <f t="shared" si="0"/>
        <v>4990</v>
      </c>
    </row>
    <row r="46" spans="1:13" ht="28.5" customHeight="1" x14ac:dyDescent="0.25">
      <c r="A46" s="3">
        <v>63700000</v>
      </c>
      <c r="B46" s="6" t="s">
        <v>7</v>
      </c>
      <c r="C46" s="5">
        <v>2000</v>
      </c>
      <c r="D46" s="18"/>
      <c r="E46" s="18"/>
      <c r="F46" s="18"/>
      <c r="G46" s="18"/>
      <c r="H46" s="18"/>
      <c r="I46" s="18"/>
      <c r="J46" s="18"/>
      <c r="K46" s="18"/>
      <c r="L46" s="31">
        <f t="shared" si="0"/>
        <v>2000</v>
      </c>
    </row>
    <row r="47" spans="1:13" ht="17.25" customHeight="1" x14ac:dyDescent="0.25">
      <c r="A47" s="3">
        <v>64200000</v>
      </c>
      <c r="B47" s="6" t="s">
        <v>9</v>
      </c>
      <c r="C47" s="3">
        <v>6000</v>
      </c>
      <c r="D47" s="18"/>
      <c r="E47" s="18">
        <v>2000</v>
      </c>
      <c r="F47" s="18"/>
      <c r="G47" s="17" t="s">
        <v>12</v>
      </c>
      <c r="H47" s="17">
        <v>1</v>
      </c>
      <c r="I47" s="17"/>
      <c r="J47" s="17" t="s">
        <v>13</v>
      </c>
      <c r="K47" s="17" t="s">
        <v>14</v>
      </c>
      <c r="L47" s="31">
        <f t="shared" si="0"/>
        <v>8000</v>
      </c>
    </row>
    <row r="48" spans="1:13" ht="17.25" customHeight="1" x14ac:dyDescent="0.25">
      <c r="A48" s="3">
        <v>64200000</v>
      </c>
      <c r="B48" s="4" t="s">
        <v>4</v>
      </c>
      <c r="C48" s="5">
        <v>20000</v>
      </c>
      <c r="D48" s="17">
        <v>64200000</v>
      </c>
      <c r="E48" s="17">
        <v>20000</v>
      </c>
      <c r="F48" s="17" t="s">
        <v>4</v>
      </c>
      <c r="G48" s="17" t="s">
        <v>12</v>
      </c>
      <c r="H48" s="17">
        <v>1</v>
      </c>
      <c r="I48" s="17"/>
      <c r="J48" s="17" t="s">
        <v>13</v>
      </c>
      <c r="K48" s="17" t="s">
        <v>14</v>
      </c>
      <c r="L48" s="31">
        <f t="shared" si="0"/>
        <v>40000</v>
      </c>
    </row>
    <row r="49" spans="1:13" ht="17.25" customHeight="1" x14ac:dyDescent="0.25">
      <c r="A49" s="3">
        <v>64200000</v>
      </c>
      <c r="B49" s="6" t="s">
        <v>6</v>
      </c>
      <c r="C49" s="3">
        <v>10000</v>
      </c>
      <c r="D49" s="17">
        <v>64200000</v>
      </c>
      <c r="E49" s="17">
        <v>5000</v>
      </c>
      <c r="F49" s="17" t="s">
        <v>15</v>
      </c>
      <c r="G49" s="18"/>
      <c r="H49" s="18"/>
      <c r="I49" s="18"/>
      <c r="J49" s="18"/>
      <c r="K49" s="18"/>
      <c r="L49" s="31">
        <f t="shared" si="0"/>
        <v>15000</v>
      </c>
    </row>
    <row r="50" spans="1:13" ht="17.25" customHeight="1" x14ac:dyDescent="0.25">
      <c r="A50" s="3">
        <v>66500000</v>
      </c>
      <c r="B50" s="6" t="s">
        <v>6</v>
      </c>
      <c r="C50" s="11">
        <v>15000</v>
      </c>
      <c r="D50" s="17">
        <v>66500000</v>
      </c>
      <c r="E50" s="17">
        <v>15000</v>
      </c>
      <c r="F50" s="17" t="s">
        <v>15</v>
      </c>
      <c r="G50" s="17" t="s">
        <v>12</v>
      </c>
      <c r="H50" s="17">
        <v>1</v>
      </c>
      <c r="I50" s="17"/>
      <c r="J50" s="17" t="s">
        <v>13</v>
      </c>
      <c r="K50" s="17" t="s">
        <v>14</v>
      </c>
      <c r="L50" s="33">
        <f t="shared" si="0"/>
        <v>30000</v>
      </c>
    </row>
    <row r="51" spans="1:13" ht="17.25" customHeight="1" x14ac:dyDescent="0.25">
      <c r="A51" s="7">
        <v>71300000</v>
      </c>
      <c r="B51" s="6" t="s">
        <v>8</v>
      </c>
      <c r="C51" s="3"/>
      <c r="D51" s="17"/>
      <c r="E51" s="17">
        <v>150000</v>
      </c>
      <c r="F51" s="17"/>
      <c r="G51" s="17"/>
      <c r="H51" s="17"/>
      <c r="I51" s="17"/>
      <c r="J51" s="17"/>
      <c r="K51" s="17"/>
      <c r="L51" s="32">
        <f>C51+E51</f>
        <v>150000</v>
      </c>
      <c r="M51" t="s">
        <v>28</v>
      </c>
    </row>
    <row r="52" spans="1:13" ht="17.25" customHeight="1" x14ac:dyDescent="0.25">
      <c r="A52" s="3">
        <v>72200000</v>
      </c>
      <c r="B52" s="6" t="s">
        <v>8</v>
      </c>
      <c r="C52" s="3">
        <v>15000</v>
      </c>
      <c r="D52" s="17">
        <v>72200000</v>
      </c>
      <c r="E52" s="17">
        <v>15000</v>
      </c>
      <c r="F52" s="17" t="s">
        <v>17</v>
      </c>
      <c r="G52" s="17" t="s">
        <v>12</v>
      </c>
      <c r="H52" s="17">
        <v>1</v>
      </c>
      <c r="I52" s="17" t="s">
        <v>18</v>
      </c>
      <c r="J52" s="17" t="s">
        <v>13</v>
      </c>
      <c r="K52" s="17" t="s">
        <v>14</v>
      </c>
      <c r="L52" s="31">
        <f t="shared" si="0"/>
        <v>30000</v>
      </c>
    </row>
    <row r="53" spans="1:13" ht="17.25" customHeight="1" x14ac:dyDescent="0.25">
      <c r="A53" s="3">
        <v>72300000</v>
      </c>
      <c r="B53" s="4" t="s">
        <v>6</v>
      </c>
      <c r="C53" s="5">
        <v>16000</v>
      </c>
      <c r="D53" s="18"/>
      <c r="E53" s="18"/>
      <c r="F53" s="18"/>
      <c r="G53" s="18"/>
      <c r="H53" s="18"/>
      <c r="I53" s="18"/>
      <c r="J53" s="18"/>
      <c r="K53" s="18"/>
      <c r="L53" s="31">
        <f t="shared" si="0"/>
        <v>16000</v>
      </c>
    </row>
    <row r="54" spans="1:13" ht="17.25" customHeight="1" x14ac:dyDescent="0.25">
      <c r="A54" s="3">
        <v>72300000</v>
      </c>
      <c r="B54" s="6" t="s">
        <v>8</v>
      </c>
      <c r="C54" s="3">
        <v>6000</v>
      </c>
      <c r="D54" s="18"/>
      <c r="E54" s="18"/>
      <c r="F54" s="18"/>
      <c r="G54" s="18"/>
      <c r="H54" s="18"/>
      <c r="I54" s="18"/>
      <c r="J54" s="18"/>
      <c r="K54" s="18"/>
      <c r="L54" s="31">
        <f t="shared" si="0"/>
        <v>6000</v>
      </c>
    </row>
    <row r="55" spans="1:13" ht="26.25" x14ac:dyDescent="0.25">
      <c r="A55" s="3">
        <v>72300000</v>
      </c>
      <c r="B55" s="6" t="s">
        <v>7</v>
      </c>
      <c r="C55" s="5">
        <v>8000</v>
      </c>
      <c r="D55" s="18"/>
      <c r="E55" s="18"/>
      <c r="F55" s="18"/>
      <c r="G55" s="18"/>
      <c r="H55" s="18"/>
      <c r="I55" s="18"/>
      <c r="J55" s="18"/>
      <c r="K55" s="18"/>
      <c r="L55" s="31">
        <f t="shared" si="0"/>
        <v>8000</v>
      </c>
    </row>
    <row r="56" spans="1:13" ht="17.25" customHeight="1" x14ac:dyDescent="0.25">
      <c r="A56" s="3">
        <v>72400000</v>
      </c>
      <c r="B56" s="6" t="s">
        <v>8</v>
      </c>
      <c r="C56" s="3">
        <v>12000</v>
      </c>
      <c r="D56" s="17">
        <v>72400000</v>
      </c>
      <c r="E56" s="28">
        <v>20000</v>
      </c>
      <c r="F56" s="17" t="s">
        <v>17</v>
      </c>
      <c r="G56" s="17" t="s">
        <v>12</v>
      </c>
      <c r="H56" s="17">
        <v>1</v>
      </c>
      <c r="I56" s="17" t="s">
        <v>18</v>
      </c>
      <c r="J56" s="17" t="s">
        <v>13</v>
      </c>
      <c r="K56" s="17" t="s">
        <v>14</v>
      </c>
      <c r="L56" s="31">
        <f t="shared" si="0"/>
        <v>32000</v>
      </c>
    </row>
    <row r="57" spans="1:13" ht="27" customHeight="1" x14ac:dyDescent="0.25">
      <c r="A57" s="3">
        <v>75100000</v>
      </c>
      <c r="B57" s="6" t="s">
        <v>7</v>
      </c>
      <c r="C57" s="5">
        <v>1200</v>
      </c>
      <c r="D57" s="18"/>
      <c r="E57" s="18"/>
      <c r="F57" s="18"/>
      <c r="G57" s="18"/>
      <c r="H57" s="18"/>
      <c r="I57" s="18"/>
      <c r="J57" s="18"/>
      <c r="K57" s="18"/>
      <c r="L57" s="31">
        <f t="shared" si="0"/>
        <v>1200</v>
      </c>
    </row>
    <row r="58" spans="1:13" ht="17.25" customHeight="1" x14ac:dyDescent="0.25">
      <c r="A58" s="3"/>
      <c r="B58" s="6"/>
      <c r="C58" s="5"/>
      <c r="D58" s="17">
        <v>79700000</v>
      </c>
      <c r="E58" s="17">
        <v>12800</v>
      </c>
      <c r="F58" s="17" t="s">
        <v>15</v>
      </c>
      <c r="G58" s="17" t="s">
        <v>12</v>
      </c>
      <c r="H58" s="17">
        <v>1</v>
      </c>
      <c r="I58" s="17"/>
      <c r="J58" s="17" t="s">
        <v>13</v>
      </c>
      <c r="K58" s="17" t="s">
        <v>14</v>
      </c>
      <c r="L58" s="31">
        <f t="shared" si="0"/>
        <v>12800</v>
      </c>
    </row>
    <row r="59" spans="1:13" ht="17.25" customHeight="1" x14ac:dyDescent="0.25">
      <c r="A59" s="3">
        <v>79800000</v>
      </c>
      <c r="B59" s="4" t="s">
        <v>6</v>
      </c>
      <c r="C59" s="5">
        <v>8000</v>
      </c>
      <c r="D59" s="17">
        <v>79800000</v>
      </c>
      <c r="E59" s="17">
        <v>3000</v>
      </c>
      <c r="F59" s="17" t="s">
        <v>17</v>
      </c>
      <c r="G59" s="17" t="s">
        <v>12</v>
      </c>
      <c r="H59" s="17">
        <v>1</v>
      </c>
      <c r="I59" s="17" t="s">
        <v>7</v>
      </c>
      <c r="J59" s="17" t="s">
        <v>13</v>
      </c>
      <c r="K59" s="17" t="s">
        <v>14</v>
      </c>
      <c r="L59" s="31">
        <f t="shared" si="0"/>
        <v>11000</v>
      </c>
    </row>
    <row r="60" spans="1:13" ht="17.25" customHeight="1" x14ac:dyDescent="0.25">
      <c r="A60" s="3">
        <v>90500000</v>
      </c>
      <c r="B60" s="4" t="s">
        <v>5</v>
      </c>
      <c r="C60" s="5">
        <v>200</v>
      </c>
      <c r="D60" s="18"/>
      <c r="E60" s="18"/>
      <c r="F60" s="18"/>
      <c r="G60" s="18"/>
      <c r="H60" s="18"/>
      <c r="I60" s="18"/>
      <c r="J60" s="18"/>
      <c r="K60" s="18"/>
      <c r="L60" s="31">
        <f t="shared" si="0"/>
        <v>200</v>
      </c>
    </row>
    <row r="61" spans="1:13" ht="17.25" customHeight="1" x14ac:dyDescent="0.25">
      <c r="A61" s="3">
        <v>90900000</v>
      </c>
      <c r="B61" s="6" t="s">
        <v>6</v>
      </c>
      <c r="C61" s="3">
        <v>26800</v>
      </c>
      <c r="D61" s="17">
        <v>90900000</v>
      </c>
      <c r="E61" s="17">
        <v>5000</v>
      </c>
      <c r="F61" s="17" t="s">
        <v>15</v>
      </c>
      <c r="G61" s="17" t="s">
        <v>12</v>
      </c>
      <c r="H61" s="17">
        <v>1</v>
      </c>
      <c r="I61" s="17"/>
      <c r="J61" s="17" t="s">
        <v>13</v>
      </c>
      <c r="K61" s="17" t="s">
        <v>14</v>
      </c>
      <c r="L61" s="31">
        <f t="shared" si="0"/>
        <v>31800</v>
      </c>
    </row>
    <row r="62" spans="1:13" ht="17.25" customHeight="1" x14ac:dyDescent="0.25">
      <c r="A62" s="3">
        <v>92200000</v>
      </c>
      <c r="B62" s="6" t="s">
        <v>5</v>
      </c>
      <c r="C62" s="3">
        <v>2600</v>
      </c>
      <c r="D62" s="18"/>
      <c r="E62" s="18"/>
      <c r="F62" s="18"/>
      <c r="G62" s="18"/>
      <c r="H62" s="18"/>
      <c r="I62" s="18"/>
      <c r="J62" s="18"/>
      <c r="K62" s="18"/>
      <c r="L62" s="31">
        <v>4000</v>
      </c>
    </row>
    <row r="63" spans="1:13" ht="17.25" customHeight="1" x14ac:dyDescent="0.25">
      <c r="A63" s="3">
        <v>92400000</v>
      </c>
      <c r="B63" s="4" t="s">
        <v>6</v>
      </c>
      <c r="C63" s="5">
        <v>14000</v>
      </c>
      <c r="D63" s="18"/>
      <c r="E63" s="18"/>
      <c r="F63" s="18"/>
      <c r="G63" s="18"/>
      <c r="H63" s="18"/>
      <c r="I63" s="18"/>
      <c r="J63" s="18"/>
      <c r="K63" s="18"/>
      <c r="L63" s="31">
        <f t="shared" si="0"/>
        <v>14000</v>
      </c>
    </row>
    <row r="64" spans="1:13" x14ac:dyDescent="0.25">
      <c r="A64" s="47" t="s">
        <v>10</v>
      </c>
      <c r="B64" s="47"/>
      <c r="C64" s="12">
        <f>SUM(C2:C63)</f>
        <v>473877</v>
      </c>
      <c r="D64" s="18"/>
      <c r="E64" s="18"/>
      <c r="F64" s="18"/>
      <c r="G64" s="18"/>
      <c r="H64" s="18"/>
      <c r="I64" s="18"/>
      <c r="J64" s="18"/>
      <c r="K64" s="18"/>
      <c r="L64" s="31">
        <f>SUM(L2:L63)</f>
        <v>16016077</v>
      </c>
    </row>
    <row r="65" spans="1:3" x14ac:dyDescent="0.25">
      <c r="A65" s="13"/>
      <c r="B65" s="14"/>
      <c r="C65" s="15"/>
    </row>
    <row r="68" spans="1:3" x14ac:dyDescent="0.25">
      <c r="A68" s="13"/>
      <c r="B68" s="14" t="s">
        <v>19</v>
      </c>
      <c r="C68" s="14">
        <f>L64-C70-C72</f>
        <v>662087</v>
      </c>
    </row>
    <row r="69" spans="1:3" x14ac:dyDescent="0.25">
      <c r="A69" s="13"/>
      <c r="B69" s="14"/>
      <c r="C69" s="14"/>
    </row>
    <row r="70" spans="1:3" x14ac:dyDescent="0.25">
      <c r="A70" s="49" t="s">
        <v>20</v>
      </c>
      <c r="B70" s="49"/>
      <c r="C70" s="14">
        <f>L50</f>
        <v>30000</v>
      </c>
    </row>
    <row r="71" spans="1:3" x14ac:dyDescent="0.25">
      <c r="A71" s="13"/>
      <c r="B71" s="14"/>
      <c r="C71" s="14"/>
    </row>
    <row r="72" spans="1:3" x14ac:dyDescent="0.25">
      <c r="A72" s="50" t="s">
        <v>21</v>
      </c>
      <c r="B72" s="50"/>
      <c r="C72" s="14">
        <f>L13+L18+L19+L29+L32+L33+L34+L51-10000</f>
        <v>15323990</v>
      </c>
    </row>
    <row r="73" spans="1:3" x14ac:dyDescent="0.25">
      <c r="A73" s="13"/>
      <c r="B73" s="14"/>
      <c r="C73" s="14"/>
    </row>
    <row r="74" spans="1:3" x14ac:dyDescent="0.25">
      <c r="A74" s="51" t="s">
        <v>10</v>
      </c>
      <c r="B74" s="51"/>
      <c r="C74" s="14"/>
    </row>
    <row r="75" spans="1:3" x14ac:dyDescent="0.25">
      <c r="A75" s="13"/>
      <c r="B75" s="14"/>
      <c r="C75" s="14"/>
    </row>
    <row r="76" spans="1:3" x14ac:dyDescent="0.25">
      <c r="A76" s="51" t="s">
        <v>22</v>
      </c>
      <c r="B76" s="51"/>
      <c r="C76" s="14">
        <v>12000</v>
      </c>
    </row>
    <row r="77" spans="1:3" x14ac:dyDescent="0.25">
      <c r="A77" s="13"/>
      <c r="B77" s="14"/>
      <c r="C77" s="14"/>
    </row>
    <row r="78" spans="1:3" x14ac:dyDescent="0.25">
      <c r="A78" s="13"/>
      <c r="B78" s="14" t="s">
        <v>23</v>
      </c>
      <c r="C78" s="14">
        <v>10000</v>
      </c>
    </row>
    <row r="79" spans="1:3" x14ac:dyDescent="0.25">
      <c r="A79" s="13"/>
      <c r="B79" s="14"/>
      <c r="C79" s="14"/>
    </row>
    <row r="80" spans="1:3" x14ac:dyDescent="0.25">
      <c r="A80" s="13"/>
      <c r="B80" s="15" t="s">
        <v>24</v>
      </c>
      <c r="C80" s="14"/>
    </row>
    <row r="81" spans="1:3" x14ac:dyDescent="0.25">
      <c r="A81" s="13"/>
      <c r="B81" s="14"/>
      <c r="C81" s="14"/>
    </row>
    <row r="82" spans="1:3" ht="18.75" x14ac:dyDescent="0.25">
      <c r="A82" s="48" t="s">
        <v>25</v>
      </c>
      <c r="B82" s="48"/>
      <c r="C82" s="14"/>
    </row>
    <row r="83" spans="1:3" x14ac:dyDescent="0.25">
      <c r="A83" s="13"/>
      <c r="B83" s="14"/>
      <c r="C83" s="14"/>
    </row>
    <row r="84" spans="1:3" x14ac:dyDescent="0.25">
      <c r="A84" s="13"/>
      <c r="B84" s="14" t="s">
        <v>26</v>
      </c>
      <c r="C84" s="14"/>
    </row>
  </sheetData>
  <autoFilter ref="A1:L64"/>
  <mergeCells count="6">
    <mergeCell ref="A82:B82"/>
    <mergeCell ref="A64:B64"/>
    <mergeCell ref="A70:B70"/>
    <mergeCell ref="A72:B72"/>
    <mergeCell ref="A74:B74"/>
    <mergeCell ref="A76:B76"/>
  </mergeCells>
  <hyperlinks>
    <hyperlink ref="A54" location="'72300000'!A1" display="'72300000'!A1"/>
    <hyperlink ref="A59" location="'79800000'!A1" display="'79800000'!A1"/>
    <hyperlink ref="A56" location="'72400000'!A1" display="'72400000'!A1"/>
  </hyperlinks>
  <printOptions horizontalCentered="1"/>
  <pageMargins left="0" right="0" top="0.5" bottom="0.25" header="0" footer="0"/>
  <pageSetup paperSize="9" orientation="landscape" verticalDpi="0" r:id="rId1"/>
  <ignoredErrors>
    <ignoredError sqref="D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5"/>
  <sheetViews>
    <sheetView tabSelected="1" topLeftCell="A182" zoomScale="85" zoomScaleNormal="85" workbookViewId="0">
      <selection activeCell="C216" sqref="C216"/>
    </sheetView>
  </sheetViews>
  <sheetFormatPr defaultColWidth="9.140625" defaultRowHeight="12.75" x14ac:dyDescent="0.25"/>
  <cols>
    <col min="1" max="1" width="48.42578125" style="40" customWidth="1"/>
    <col min="2" max="2" width="25.140625" style="40" customWidth="1"/>
    <col min="3" max="3" width="59.7109375" style="40" customWidth="1"/>
    <col min="4" max="4" width="18.42578125" style="40" customWidth="1"/>
    <col min="5" max="5" width="15.85546875" style="40" customWidth="1"/>
    <col min="6" max="16384" width="9.140625" style="40"/>
  </cols>
  <sheetData>
    <row r="1" spans="1:5" s="34" customFormat="1" ht="25.5" customHeight="1" x14ac:dyDescent="0.25">
      <c r="A1" s="52" t="s">
        <v>1</v>
      </c>
      <c r="B1" s="52" t="s">
        <v>30</v>
      </c>
      <c r="C1" s="52" t="s">
        <v>31</v>
      </c>
      <c r="D1" s="52" t="s">
        <v>32</v>
      </c>
      <c r="E1" s="52" t="s">
        <v>33</v>
      </c>
    </row>
    <row r="2" spans="1:5" s="34" customFormat="1" ht="12" customHeight="1" x14ac:dyDescent="0.25">
      <c r="A2" s="52"/>
      <c r="B2" s="52"/>
      <c r="C2" s="52"/>
      <c r="D2" s="52"/>
      <c r="E2" s="52"/>
    </row>
    <row r="3" spans="1:5" s="34" customFormat="1" ht="25.5" customHeight="1" x14ac:dyDescent="0.25">
      <c r="A3" s="35">
        <v>1</v>
      </c>
      <c r="B3" s="35">
        <v>1</v>
      </c>
      <c r="C3" s="35">
        <v>1</v>
      </c>
      <c r="D3" s="35">
        <v>1</v>
      </c>
      <c r="E3" s="35">
        <v>1</v>
      </c>
    </row>
    <row r="4" spans="1:5" ht="19.5" customHeight="1" x14ac:dyDescent="0.25">
      <c r="A4" s="38" t="s">
        <v>3</v>
      </c>
      <c r="B4" s="36" t="s">
        <v>84</v>
      </c>
      <c r="C4" s="36" t="s">
        <v>85</v>
      </c>
      <c r="D4" s="36">
        <v>200</v>
      </c>
      <c r="E4" s="39">
        <v>200</v>
      </c>
    </row>
    <row r="5" spans="1:5" ht="19.5" customHeight="1" x14ac:dyDescent="0.25">
      <c r="A5" s="38" t="s">
        <v>3</v>
      </c>
      <c r="B5" s="36" t="s">
        <v>84</v>
      </c>
      <c r="C5" s="36" t="s">
        <v>85</v>
      </c>
      <c r="D5" s="36">
        <v>150</v>
      </c>
      <c r="E5" s="39">
        <v>150</v>
      </c>
    </row>
    <row r="6" spans="1:5" ht="19.5" customHeight="1" x14ac:dyDescent="0.25">
      <c r="A6" s="38" t="s">
        <v>3</v>
      </c>
      <c r="B6" s="36" t="s">
        <v>84</v>
      </c>
      <c r="C6" s="36" t="s">
        <v>85</v>
      </c>
      <c r="D6" s="36">
        <v>150</v>
      </c>
      <c r="E6" s="39">
        <v>150</v>
      </c>
    </row>
    <row r="7" spans="1:5" ht="19.5" customHeight="1" x14ac:dyDescent="0.25">
      <c r="A7" s="38" t="s">
        <v>3</v>
      </c>
      <c r="B7" s="36" t="s">
        <v>84</v>
      </c>
      <c r="C7" s="36" t="s">
        <v>163</v>
      </c>
      <c r="D7" s="36">
        <v>200</v>
      </c>
      <c r="E7" s="39">
        <v>200</v>
      </c>
    </row>
    <row r="8" spans="1:5" ht="19.5" customHeight="1" x14ac:dyDescent="0.25">
      <c r="A8" s="38" t="s">
        <v>3</v>
      </c>
      <c r="B8" s="36" t="s">
        <v>84</v>
      </c>
      <c r="C8" s="36" t="s">
        <v>163</v>
      </c>
      <c r="D8" s="36">
        <v>220</v>
      </c>
      <c r="E8" s="39">
        <v>220</v>
      </c>
    </row>
    <row r="9" spans="1:5" ht="19.5" customHeight="1" x14ac:dyDescent="0.25">
      <c r="A9" s="38" t="s">
        <v>3</v>
      </c>
      <c r="B9" s="36" t="s">
        <v>84</v>
      </c>
      <c r="C9" s="36" t="s">
        <v>163</v>
      </c>
      <c r="D9" s="36">
        <v>200</v>
      </c>
      <c r="E9" s="39">
        <v>200</v>
      </c>
    </row>
    <row r="10" spans="1:5" ht="19.5" customHeight="1" x14ac:dyDescent="0.25">
      <c r="A10" s="38" t="s">
        <v>3</v>
      </c>
      <c r="B10" s="36" t="s">
        <v>84</v>
      </c>
      <c r="C10" s="36" t="s">
        <v>163</v>
      </c>
      <c r="D10" s="36">
        <v>100</v>
      </c>
      <c r="E10" s="39">
        <v>100</v>
      </c>
    </row>
    <row r="11" spans="1:5" ht="19.5" customHeight="1" x14ac:dyDescent="0.25">
      <c r="A11" s="38" t="s">
        <v>3</v>
      </c>
      <c r="B11" s="36" t="s">
        <v>84</v>
      </c>
      <c r="C11" s="36" t="s">
        <v>163</v>
      </c>
      <c r="D11" s="36">
        <v>310</v>
      </c>
      <c r="E11" s="39">
        <v>310</v>
      </c>
    </row>
    <row r="12" spans="1:5" ht="19.5" customHeight="1" x14ac:dyDescent="0.25">
      <c r="A12" s="38" t="s">
        <v>3</v>
      </c>
      <c r="B12" s="36" t="s">
        <v>84</v>
      </c>
      <c r="C12" s="36" t="s">
        <v>163</v>
      </c>
      <c r="D12" s="36">
        <v>150</v>
      </c>
      <c r="E12" s="39">
        <v>150</v>
      </c>
    </row>
    <row r="13" spans="1:5" ht="19.5" customHeight="1" x14ac:dyDescent="0.25">
      <c r="A13" s="38" t="s">
        <v>3</v>
      </c>
      <c r="B13" s="36" t="s">
        <v>84</v>
      </c>
      <c r="C13" s="36" t="s">
        <v>163</v>
      </c>
      <c r="D13" s="36">
        <v>150</v>
      </c>
      <c r="E13" s="39">
        <v>150</v>
      </c>
    </row>
    <row r="14" spans="1:5" ht="27" customHeight="1" x14ac:dyDescent="0.25">
      <c r="A14" s="38" t="s">
        <v>4</v>
      </c>
      <c r="B14" s="36" t="s">
        <v>61</v>
      </c>
      <c r="C14" s="36" t="s">
        <v>60</v>
      </c>
      <c r="D14" s="39">
        <v>104000</v>
      </c>
      <c r="E14" s="39">
        <v>77701.19</v>
      </c>
    </row>
    <row r="15" spans="1:5" ht="27" customHeight="1" x14ac:dyDescent="0.25">
      <c r="A15" s="38" t="s">
        <v>4</v>
      </c>
      <c r="B15" s="36" t="s">
        <v>62</v>
      </c>
      <c r="C15" s="36" t="s">
        <v>60</v>
      </c>
      <c r="D15" s="39">
        <v>17120</v>
      </c>
      <c r="E15" s="39">
        <v>10845.32</v>
      </c>
    </row>
    <row r="16" spans="1:5" x14ac:dyDescent="0.25">
      <c r="A16" s="38" t="s">
        <v>3</v>
      </c>
      <c r="B16" s="36" t="s">
        <v>110</v>
      </c>
      <c r="C16" s="36" t="s">
        <v>111</v>
      </c>
      <c r="D16" s="39">
        <v>305.42</v>
      </c>
      <c r="E16" s="39">
        <v>305.42</v>
      </c>
    </row>
    <row r="17" spans="1:5" x14ac:dyDescent="0.25">
      <c r="A17" s="38" t="s">
        <v>3</v>
      </c>
      <c r="B17" s="36" t="s">
        <v>110</v>
      </c>
      <c r="C17" s="36" t="s">
        <v>111</v>
      </c>
      <c r="D17" s="39">
        <v>388.55</v>
      </c>
      <c r="E17" s="39">
        <v>388.55</v>
      </c>
    </row>
    <row r="18" spans="1:5" ht="25.5" x14ac:dyDescent="0.25">
      <c r="A18" s="38" t="s">
        <v>3</v>
      </c>
      <c r="B18" s="36" t="s">
        <v>112</v>
      </c>
      <c r="C18" s="36" t="s">
        <v>113</v>
      </c>
      <c r="D18" s="39">
        <v>499.2</v>
      </c>
      <c r="E18" s="39">
        <v>384</v>
      </c>
    </row>
    <row r="19" spans="1:5" x14ac:dyDescent="0.25">
      <c r="A19" s="38" t="s">
        <v>3</v>
      </c>
      <c r="B19" s="36" t="s">
        <v>249</v>
      </c>
      <c r="C19" s="36" t="s">
        <v>250</v>
      </c>
      <c r="D19" s="39">
        <v>55</v>
      </c>
      <c r="E19" s="39">
        <v>55</v>
      </c>
    </row>
    <row r="20" spans="1:5" ht="19.5" customHeight="1" x14ac:dyDescent="0.25">
      <c r="A20" s="38" t="s">
        <v>5</v>
      </c>
      <c r="B20" s="39"/>
      <c r="C20" s="39"/>
      <c r="D20" s="39"/>
      <c r="E20" s="39"/>
    </row>
    <row r="21" spans="1:5" x14ac:dyDescent="0.25">
      <c r="A21" s="38" t="s">
        <v>3</v>
      </c>
      <c r="B21" s="36" t="s">
        <v>77</v>
      </c>
      <c r="C21" s="36"/>
      <c r="D21" s="39">
        <v>50</v>
      </c>
      <c r="E21" s="39">
        <v>50</v>
      </c>
    </row>
    <row r="22" spans="1:5" ht="25.5" x14ac:dyDescent="0.25">
      <c r="A22" s="38" t="s">
        <v>3</v>
      </c>
      <c r="B22" s="36" t="s">
        <v>78</v>
      </c>
      <c r="C22" s="36" t="s">
        <v>79</v>
      </c>
      <c r="D22" s="36">
        <v>135</v>
      </c>
      <c r="E22" s="39">
        <v>135</v>
      </c>
    </row>
    <row r="23" spans="1:5" x14ac:dyDescent="0.25">
      <c r="A23" s="38" t="s">
        <v>3</v>
      </c>
      <c r="B23" s="36" t="s">
        <v>105</v>
      </c>
      <c r="C23" s="36" t="s">
        <v>263</v>
      </c>
      <c r="D23" s="36">
        <v>600</v>
      </c>
      <c r="E23" s="39">
        <v>600</v>
      </c>
    </row>
    <row r="24" spans="1:5" x14ac:dyDescent="0.25">
      <c r="A24" s="38" t="s">
        <v>3</v>
      </c>
      <c r="B24" s="36" t="s">
        <v>105</v>
      </c>
      <c r="C24" s="36" t="s">
        <v>263</v>
      </c>
      <c r="D24" s="36">
        <v>600</v>
      </c>
      <c r="E24" s="39">
        <v>600</v>
      </c>
    </row>
    <row r="25" spans="1:5" ht="25.5" x14ac:dyDescent="0.25">
      <c r="A25" s="38" t="s">
        <v>3</v>
      </c>
      <c r="B25" s="36" t="s">
        <v>115</v>
      </c>
      <c r="C25" s="36" t="s">
        <v>264</v>
      </c>
      <c r="D25" s="36">
        <v>370</v>
      </c>
      <c r="E25" s="39">
        <v>370</v>
      </c>
    </row>
    <row r="26" spans="1:5" ht="25.5" x14ac:dyDescent="0.25">
      <c r="A26" s="38" t="s">
        <v>3</v>
      </c>
      <c r="B26" s="36" t="s">
        <v>116</v>
      </c>
      <c r="C26" s="36" t="s">
        <v>79</v>
      </c>
      <c r="D26" s="36">
        <v>285</v>
      </c>
      <c r="E26" s="39">
        <v>285</v>
      </c>
    </row>
    <row r="27" spans="1:5" x14ac:dyDescent="0.25">
      <c r="A27" s="38" t="s">
        <v>3</v>
      </c>
      <c r="B27" s="36" t="s">
        <v>77</v>
      </c>
      <c r="C27" s="36" t="s">
        <v>265</v>
      </c>
      <c r="D27" s="39">
        <v>50</v>
      </c>
      <c r="E27" s="39">
        <v>50</v>
      </c>
    </row>
    <row r="28" spans="1:5" x14ac:dyDescent="0.25">
      <c r="A28" s="38" t="s">
        <v>3</v>
      </c>
      <c r="B28" s="36" t="s">
        <v>77</v>
      </c>
      <c r="C28" s="36" t="s">
        <v>266</v>
      </c>
      <c r="D28" s="39">
        <v>50</v>
      </c>
      <c r="E28" s="39">
        <v>50</v>
      </c>
    </row>
    <row r="29" spans="1:5" x14ac:dyDescent="0.25">
      <c r="A29" s="38" t="s">
        <v>3</v>
      </c>
      <c r="B29" s="36" t="s">
        <v>146</v>
      </c>
      <c r="C29" s="36" t="s">
        <v>267</v>
      </c>
      <c r="D29" s="36">
        <v>270</v>
      </c>
      <c r="E29" s="39">
        <v>270</v>
      </c>
    </row>
    <row r="30" spans="1:5" x14ac:dyDescent="0.25">
      <c r="A30" s="38" t="s">
        <v>3</v>
      </c>
      <c r="B30" s="36" t="s">
        <v>147</v>
      </c>
      <c r="C30" s="36" t="s">
        <v>265</v>
      </c>
      <c r="D30" s="36">
        <v>150</v>
      </c>
      <c r="E30" s="39">
        <v>150</v>
      </c>
    </row>
    <row r="31" spans="1:5" ht="25.5" x14ac:dyDescent="0.25">
      <c r="A31" s="38" t="s">
        <v>3</v>
      </c>
      <c r="B31" s="36" t="s">
        <v>148</v>
      </c>
      <c r="C31" s="36" t="s">
        <v>79</v>
      </c>
      <c r="D31" s="36">
        <v>150</v>
      </c>
      <c r="E31" s="39">
        <v>150</v>
      </c>
    </row>
    <row r="32" spans="1:5" x14ac:dyDescent="0.25">
      <c r="A32" s="38" t="s">
        <v>3</v>
      </c>
      <c r="B32" s="36" t="s">
        <v>105</v>
      </c>
      <c r="C32" s="36" t="s">
        <v>268</v>
      </c>
      <c r="D32" s="36">
        <v>600</v>
      </c>
      <c r="E32" s="39">
        <v>600</v>
      </c>
    </row>
    <row r="33" spans="1:5" x14ac:dyDescent="0.25">
      <c r="A33" s="38" t="s">
        <v>3</v>
      </c>
      <c r="B33" s="36" t="s">
        <v>105</v>
      </c>
      <c r="C33" s="36" t="s">
        <v>263</v>
      </c>
      <c r="D33" s="36">
        <v>600</v>
      </c>
      <c r="E33" s="39">
        <v>600</v>
      </c>
    </row>
    <row r="34" spans="1:5" x14ac:dyDescent="0.25">
      <c r="A34" s="38" t="s">
        <v>3</v>
      </c>
      <c r="B34" s="36" t="s">
        <v>105</v>
      </c>
      <c r="C34" s="36" t="s">
        <v>263</v>
      </c>
      <c r="D34" s="36">
        <v>600</v>
      </c>
      <c r="E34" s="39">
        <v>600</v>
      </c>
    </row>
    <row r="35" spans="1:5" x14ac:dyDescent="0.25">
      <c r="A35" s="38" t="s">
        <v>3</v>
      </c>
      <c r="B35" s="36" t="s">
        <v>146</v>
      </c>
      <c r="C35" s="36" t="s">
        <v>267</v>
      </c>
      <c r="D35" s="36">
        <v>270</v>
      </c>
      <c r="E35" s="39">
        <v>270</v>
      </c>
    </row>
    <row r="36" spans="1:5" x14ac:dyDescent="0.25">
      <c r="A36" s="38" t="s">
        <v>3</v>
      </c>
      <c r="B36" s="36" t="s">
        <v>105</v>
      </c>
      <c r="C36" s="36" t="s">
        <v>263</v>
      </c>
      <c r="D36" s="36">
        <v>600</v>
      </c>
      <c r="E36" s="39">
        <v>600</v>
      </c>
    </row>
    <row r="37" spans="1:5" ht="25.5" x14ac:dyDescent="0.25">
      <c r="A37" s="38" t="s">
        <v>3</v>
      </c>
      <c r="B37" s="36" t="s">
        <v>172</v>
      </c>
      <c r="C37" s="36" t="s">
        <v>79</v>
      </c>
      <c r="D37" s="36">
        <v>75</v>
      </c>
      <c r="E37" s="39">
        <v>75</v>
      </c>
    </row>
    <row r="38" spans="1:5" x14ac:dyDescent="0.25">
      <c r="A38" s="38" t="s">
        <v>3</v>
      </c>
      <c r="B38" s="36" t="s">
        <v>183</v>
      </c>
      <c r="C38" s="36" t="s">
        <v>263</v>
      </c>
      <c r="D38" s="36">
        <v>2400</v>
      </c>
      <c r="E38" s="39">
        <v>2400</v>
      </c>
    </row>
    <row r="39" spans="1:5" x14ac:dyDescent="0.25">
      <c r="A39" s="38" t="s">
        <v>3</v>
      </c>
      <c r="B39" s="36" t="s">
        <v>190</v>
      </c>
      <c r="C39" s="36" t="s">
        <v>263</v>
      </c>
      <c r="D39" s="36">
        <v>1200</v>
      </c>
      <c r="E39" s="39">
        <v>1200</v>
      </c>
    </row>
    <row r="40" spans="1:5" ht="25.5" x14ac:dyDescent="0.25">
      <c r="A40" s="38" t="s">
        <v>3</v>
      </c>
      <c r="B40" s="36" t="s">
        <v>78</v>
      </c>
      <c r="C40" s="36" t="s">
        <v>79</v>
      </c>
      <c r="D40" s="36">
        <v>135</v>
      </c>
      <c r="E40" s="39">
        <v>135</v>
      </c>
    </row>
    <row r="41" spans="1:5" x14ac:dyDescent="0.25">
      <c r="A41" s="38" t="s">
        <v>3</v>
      </c>
      <c r="B41" s="36" t="s">
        <v>146</v>
      </c>
      <c r="C41" s="36" t="s">
        <v>264</v>
      </c>
      <c r="D41" s="36">
        <v>270</v>
      </c>
      <c r="E41" s="39">
        <v>270</v>
      </c>
    </row>
    <row r="42" spans="1:5" x14ac:dyDescent="0.25">
      <c r="A42" s="38" t="s">
        <v>3</v>
      </c>
      <c r="B42" s="36" t="s">
        <v>190</v>
      </c>
      <c r="C42" s="36" t="s">
        <v>263</v>
      </c>
      <c r="D42" s="36">
        <v>1200</v>
      </c>
      <c r="E42" s="39">
        <v>1200</v>
      </c>
    </row>
    <row r="43" spans="1:5" ht="18.75" customHeight="1" x14ac:dyDescent="0.25">
      <c r="A43" s="38" t="s">
        <v>3</v>
      </c>
      <c r="B43" s="36" t="s">
        <v>223</v>
      </c>
      <c r="C43" s="36" t="s">
        <v>263</v>
      </c>
      <c r="D43" s="36">
        <v>600</v>
      </c>
      <c r="E43" s="39">
        <v>600</v>
      </c>
    </row>
    <row r="44" spans="1:5" ht="25.5" x14ac:dyDescent="0.25">
      <c r="A44" s="38" t="s">
        <v>3</v>
      </c>
      <c r="B44" s="36" t="s">
        <v>224</v>
      </c>
      <c r="C44" s="36" t="s">
        <v>79</v>
      </c>
      <c r="D44" s="36">
        <v>270</v>
      </c>
      <c r="E44" s="39">
        <v>270</v>
      </c>
    </row>
    <row r="45" spans="1:5" ht="38.25" x14ac:dyDescent="0.25">
      <c r="A45" s="38" t="s">
        <v>3</v>
      </c>
      <c r="B45" s="36" t="s">
        <v>228</v>
      </c>
      <c r="C45" s="36" t="s">
        <v>229</v>
      </c>
      <c r="D45" s="36">
        <v>1147.6500000000001</v>
      </c>
      <c r="E45" s="39"/>
    </row>
    <row r="46" spans="1:5" x14ac:dyDescent="0.25">
      <c r="A46" s="38" t="s">
        <v>3</v>
      </c>
      <c r="B46" s="36" t="s">
        <v>223</v>
      </c>
      <c r="C46" s="36" t="s">
        <v>263</v>
      </c>
      <c r="D46" s="36">
        <v>600</v>
      </c>
      <c r="E46" s="39">
        <v>600</v>
      </c>
    </row>
    <row r="47" spans="1:5" x14ac:dyDescent="0.25">
      <c r="A47" s="38" t="s">
        <v>3</v>
      </c>
      <c r="B47" s="36" t="s">
        <v>190</v>
      </c>
      <c r="C47" s="36" t="s">
        <v>263</v>
      </c>
      <c r="D47" s="36">
        <v>1200</v>
      </c>
      <c r="E47" s="39">
        <v>1200</v>
      </c>
    </row>
    <row r="48" spans="1:5" x14ac:dyDescent="0.25">
      <c r="A48" s="38" t="s">
        <v>3</v>
      </c>
      <c r="B48" s="36" t="s">
        <v>239</v>
      </c>
      <c r="C48" s="36" t="s">
        <v>263</v>
      </c>
      <c r="D48" s="36">
        <v>440</v>
      </c>
      <c r="E48" s="39">
        <v>440</v>
      </c>
    </row>
    <row r="49" spans="1:5" x14ac:dyDescent="0.25">
      <c r="A49" s="38" t="s">
        <v>3</v>
      </c>
      <c r="B49" s="36" t="s">
        <v>223</v>
      </c>
      <c r="C49" s="36" t="s">
        <v>263</v>
      </c>
      <c r="D49" s="36">
        <v>600</v>
      </c>
      <c r="E49" s="39">
        <v>600</v>
      </c>
    </row>
    <row r="50" spans="1:5" x14ac:dyDescent="0.25">
      <c r="A50" s="38" t="s">
        <v>3</v>
      </c>
      <c r="B50" s="36" t="s">
        <v>77</v>
      </c>
      <c r="C50" s="36" t="s">
        <v>265</v>
      </c>
      <c r="D50" s="39">
        <v>50</v>
      </c>
      <c r="E50" s="39">
        <v>50</v>
      </c>
    </row>
    <row r="51" spans="1:5" ht="25.5" x14ac:dyDescent="0.25">
      <c r="A51" s="38" t="s">
        <v>3</v>
      </c>
      <c r="B51" s="36" t="s">
        <v>245</v>
      </c>
      <c r="C51" s="36" t="s">
        <v>79</v>
      </c>
      <c r="D51" s="36">
        <v>95</v>
      </c>
      <c r="E51" s="39">
        <v>95</v>
      </c>
    </row>
    <row r="52" spans="1:5" x14ac:dyDescent="0.25">
      <c r="A52" s="38" t="s">
        <v>3</v>
      </c>
      <c r="B52" s="36" t="s">
        <v>246</v>
      </c>
      <c r="C52" s="36" t="s">
        <v>263</v>
      </c>
      <c r="D52" s="36">
        <v>220</v>
      </c>
      <c r="E52" s="39">
        <v>220</v>
      </c>
    </row>
    <row r="53" spans="1:5" x14ac:dyDescent="0.25">
      <c r="A53" s="38" t="s">
        <v>3</v>
      </c>
      <c r="B53" s="36" t="s">
        <v>247</v>
      </c>
      <c r="C53" s="36" t="s">
        <v>248</v>
      </c>
      <c r="D53" s="36">
        <v>120</v>
      </c>
      <c r="E53" s="39">
        <v>120</v>
      </c>
    </row>
    <row r="54" spans="1:5" x14ac:dyDescent="0.25">
      <c r="A54" s="38" t="s">
        <v>3</v>
      </c>
      <c r="B54" s="36" t="s">
        <v>251</v>
      </c>
      <c r="C54" s="36" t="s">
        <v>265</v>
      </c>
      <c r="D54" s="39">
        <v>200</v>
      </c>
      <c r="E54" s="39">
        <v>200</v>
      </c>
    </row>
    <row r="55" spans="1:5" ht="25.5" x14ac:dyDescent="0.25">
      <c r="A55" s="38" t="s">
        <v>3</v>
      </c>
      <c r="B55" s="36" t="s">
        <v>245</v>
      </c>
      <c r="C55" s="36" t="s">
        <v>79</v>
      </c>
      <c r="D55" s="36">
        <v>95</v>
      </c>
      <c r="E55" s="39">
        <v>95</v>
      </c>
    </row>
    <row r="56" spans="1:5" x14ac:dyDescent="0.25">
      <c r="A56" s="38" t="s">
        <v>3</v>
      </c>
      <c r="B56" s="36" t="s">
        <v>223</v>
      </c>
      <c r="C56" s="36" t="s">
        <v>263</v>
      </c>
      <c r="D56" s="36">
        <v>600</v>
      </c>
      <c r="E56" s="39">
        <v>600</v>
      </c>
    </row>
    <row r="57" spans="1:5" x14ac:dyDescent="0.25">
      <c r="A57" s="38" t="s">
        <v>3</v>
      </c>
      <c r="B57" s="36" t="s">
        <v>223</v>
      </c>
      <c r="C57" s="36" t="s">
        <v>263</v>
      </c>
      <c r="D57" s="36">
        <v>600</v>
      </c>
      <c r="E57" s="39">
        <v>600</v>
      </c>
    </row>
    <row r="58" spans="1:5" x14ac:dyDescent="0.25">
      <c r="A58" s="38" t="s">
        <v>3</v>
      </c>
      <c r="B58" s="36" t="s">
        <v>260</v>
      </c>
      <c r="C58" s="36" t="s">
        <v>264</v>
      </c>
      <c r="D58" s="36">
        <v>810</v>
      </c>
      <c r="E58" s="39">
        <v>810</v>
      </c>
    </row>
    <row r="59" spans="1:5" x14ac:dyDescent="0.25">
      <c r="A59" s="38" t="s">
        <v>3</v>
      </c>
      <c r="B59" s="36" t="s">
        <v>77</v>
      </c>
      <c r="C59" s="36" t="s">
        <v>266</v>
      </c>
      <c r="D59" s="36">
        <v>50</v>
      </c>
      <c r="E59" s="39">
        <v>50</v>
      </c>
    </row>
    <row r="60" spans="1:5" x14ac:dyDescent="0.25">
      <c r="A60" s="38" t="s">
        <v>3</v>
      </c>
      <c r="B60" s="36" t="s">
        <v>190</v>
      </c>
      <c r="C60" s="36" t="s">
        <v>263</v>
      </c>
      <c r="D60" s="36">
        <v>1200</v>
      </c>
      <c r="E60" s="39">
        <v>1200</v>
      </c>
    </row>
    <row r="61" spans="1:5" x14ac:dyDescent="0.25">
      <c r="A61" s="38" t="s">
        <v>3</v>
      </c>
      <c r="B61" s="36" t="s">
        <v>246</v>
      </c>
      <c r="C61" s="36" t="s">
        <v>263</v>
      </c>
      <c r="D61" s="36">
        <v>220</v>
      </c>
      <c r="E61" s="39">
        <v>220</v>
      </c>
    </row>
    <row r="62" spans="1:5" ht="25.5" x14ac:dyDescent="0.25">
      <c r="A62" s="38" t="s">
        <v>3</v>
      </c>
      <c r="B62" s="36" t="s">
        <v>245</v>
      </c>
      <c r="C62" s="36" t="s">
        <v>79</v>
      </c>
      <c r="D62" s="36">
        <v>95</v>
      </c>
      <c r="E62" s="39">
        <v>95</v>
      </c>
    </row>
    <row r="63" spans="1:5" ht="38.25" x14ac:dyDescent="0.25">
      <c r="A63" s="38" t="s">
        <v>5</v>
      </c>
      <c r="B63" s="36" t="s">
        <v>144</v>
      </c>
      <c r="C63" s="36" t="s">
        <v>145</v>
      </c>
      <c r="D63" s="39">
        <v>120</v>
      </c>
      <c r="E63" s="39">
        <v>60</v>
      </c>
    </row>
    <row r="64" spans="1:5" x14ac:dyDescent="0.25">
      <c r="A64" s="38" t="s">
        <v>5</v>
      </c>
      <c r="B64" s="36" t="s">
        <v>68</v>
      </c>
      <c r="C64" s="36" t="s">
        <v>69</v>
      </c>
      <c r="D64" s="39">
        <v>1080</v>
      </c>
      <c r="E64" s="39">
        <v>1080</v>
      </c>
    </row>
    <row r="65" spans="1:5" ht="30" customHeight="1" x14ac:dyDescent="0.25">
      <c r="A65" s="38" t="s">
        <v>5</v>
      </c>
      <c r="B65" s="36" t="s">
        <v>155</v>
      </c>
      <c r="C65" s="36" t="s">
        <v>225</v>
      </c>
      <c r="D65" s="39">
        <v>810</v>
      </c>
      <c r="E65" s="39">
        <v>810</v>
      </c>
    </row>
    <row r="66" spans="1:5" ht="30" customHeight="1" x14ac:dyDescent="0.25">
      <c r="A66" s="38" t="s">
        <v>5</v>
      </c>
      <c r="B66" s="36" t="s">
        <v>191</v>
      </c>
      <c r="C66" s="36" t="s">
        <v>169</v>
      </c>
      <c r="D66" s="39">
        <v>60</v>
      </c>
      <c r="E66" s="39">
        <v>4</v>
      </c>
    </row>
    <row r="67" spans="1:5" ht="30" customHeight="1" x14ac:dyDescent="0.25">
      <c r="A67" s="38" t="s">
        <v>5</v>
      </c>
      <c r="B67" s="36" t="s">
        <v>155</v>
      </c>
      <c r="C67" s="36" t="s">
        <v>225</v>
      </c>
      <c r="D67" s="39">
        <v>810</v>
      </c>
      <c r="E67" s="39">
        <v>810</v>
      </c>
    </row>
    <row r="68" spans="1:5" ht="25.5" x14ac:dyDescent="0.25">
      <c r="A68" s="38" t="s">
        <v>6</v>
      </c>
      <c r="B68" s="39" t="s">
        <v>135</v>
      </c>
      <c r="C68" s="39" t="s">
        <v>136</v>
      </c>
      <c r="D68" s="39">
        <v>2834</v>
      </c>
      <c r="E68" s="39">
        <v>2834</v>
      </c>
    </row>
    <row r="69" spans="1:5" ht="19.5" customHeight="1" x14ac:dyDescent="0.25">
      <c r="A69" s="38" t="s">
        <v>5</v>
      </c>
      <c r="B69" s="39" t="s">
        <v>175</v>
      </c>
      <c r="C69" s="36" t="s">
        <v>263</v>
      </c>
      <c r="D69" s="39">
        <v>130</v>
      </c>
      <c r="E69" s="39">
        <v>130</v>
      </c>
    </row>
    <row r="70" spans="1:5" ht="25.5" x14ac:dyDescent="0.25">
      <c r="A70" s="38" t="s">
        <v>6</v>
      </c>
      <c r="B70" s="36" t="s">
        <v>127</v>
      </c>
      <c r="C70" s="39" t="s">
        <v>128</v>
      </c>
      <c r="D70" s="39">
        <v>6980</v>
      </c>
      <c r="E70" s="39">
        <v>6530</v>
      </c>
    </row>
    <row r="71" spans="1:5" x14ac:dyDescent="0.25">
      <c r="A71" s="38" t="s">
        <v>6</v>
      </c>
      <c r="B71" s="39" t="s">
        <v>131</v>
      </c>
      <c r="C71" s="39" t="s">
        <v>132</v>
      </c>
      <c r="D71" s="39">
        <v>2472</v>
      </c>
      <c r="E71" s="39">
        <v>2472</v>
      </c>
    </row>
    <row r="72" spans="1:5" ht="38.25" x14ac:dyDescent="0.25">
      <c r="A72" s="38" t="s">
        <v>6</v>
      </c>
      <c r="B72" s="39" t="s">
        <v>213</v>
      </c>
      <c r="C72" s="39" t="s">
        <v>136</v>
      </c>
      <c r="D72" s="39">
        <v>927</v>
      </c>
      <c r="E72" s="39">
        <v>927</v>
      </c>
    </row>
    <row r="73" spans="1:5" ht="25.5" x14ac:dyDescent="0.25">
      <c r="A73" s="38" t="s">
        <v>6</v>
      </c>
      <c r="B73" s="36" t="s">
        <v>127</v>
      </c>
      <c r="C73" s="39" t="s">
        <v>242</v>
      </c>
      <c r="D73" s="39">
        <v>1501</v>
      </c>
      <c r="E73" s="39">
        <v>1501</v>
      </c>
    </row>
    <row r="74" spans="1:5" ht="29.25" customHeight="1" x14ac:dyDescent="0.25">
      <c r="A74" s="38" t="s">
        <v>4</v>
      </c>
      <c r="B74" s="36" t="s">
        <v>100</v>
      </c>
      <c r="C74" s="37" t="s">
        <v>101</v>
      </c>
      <c r="D74" s="39">
        <v>1573.2</v>
      </c>
      <c r="E74" s="39">
        <v>1573.2</v>
      </c>
    </row>
    <row r="75" spans="1:5" ht="29.25" customHeight="1" x14ac:dyDescent="0.25">
      <c r="A75" s="38" t="s">
        <v>4</v>
      </c>
      <c r="B75" s="36" t="s">
        <v>100</v>
      </c>
      <c r="C75" s="37" t="s">
        <v>101</v>
      </c>
      <c r="D75" s="39">
        <v>2359.8000000000002</v>
      </c>
      <c r="E75" s="39">
        <v>2359.8000000000002</v>
      </c>
    </row>
    <row r="76" spans="1:5" x14ac:dyDescent="0.25">
      <c r="A76" s="38" t="s">
        <v>4</v>
      </c>
      <c r="B76" s="36" t="s">
        <v>166</v>
      </c>
      <c r="C76" s="37" t="s">
        <v>263</v>
      </c>
      <c r="D76" s="39">
        <v>543</v>
      </c>
      <c r="E76" s="39">
        <v>543</v>
      </c>
    </row>
    <row r="77" spans="1:5" x14ac:dyDescent="0.25">
      <c r="A77" s="38" t="s">
        <v>4</v>
      </c>
      <c r="B77" s="36" t="s">
        <v>166</v>
      </c>
      <c r="C77" s="37" t="s">
        <v>222</v>
      </c>
      <c r="D77" s="39">
        <v>7482.5</v>
      </c>
      <c r="E77" s="39">
        <v>7482.5</v>
      </c>
    </row>
    <row r="78" spans="1:5" ht="25.5" x14ac:dyDescent="0.25">
      <c r="A78" s="38" t="s">
        <v>5</v>
      </c>
      <c r="B78" s="39" t="s">
        <v>204</v>
      </c>
      <c r="C78" s="39" t="s">
        <v>126</v>
      </c>
      <c r="D78" s="39">
        <v>500</v>
      </c>
      <c r="E78" s="39">
        <v>500</v>
      </c>
    </row>
    <row r="79" spans="1:5" ht="19.5" customHeight="1" x14ac:dyDescent="0.25">
      <c r="A79" s="38" t="s">
        <v>5</v>
      </c>
      <c r="B79" s="39" t="s">
        <v>205</v>
      </c>
      <c r="C79" s="39" t="s">
        <v>206</v>
      </c>
      <c r="D79" s="39">
        <v>1818</v>
      </c>
      <c r="E79" s="39">
        <v>1818</v>
      </c>
    </row>
    <row r="80" spans="1:5" ht="25.5" x14ac:dyDescent="0.25">
      <c r="A80" s="38" t="s">
        <v>5</v>
      </c>
      <c r="B80" s="39" t="s">
        <v>207</v>
      </c>
      <c r="C80" s="39" t="s">
        <v>124</v>
      </c>
      <c r="D80" s="39">
        <v>1508.3</v>
      </c>
      <c r="E80" s="39">
        <v>1508.3</v>
      </c>
    </row>
    <row r="81" spans="1:5" ht="22.5" customHeight="1" x14ac:dyDescent="0.25">
      <c r="A81" s="38" t="s">
        <v>5</v>
      </c>
      <c r="B81" s="39" t="s">
        <v>218</v>
      </c>
      <c r="C81" s="39" t="s">
        <v>219</v>
      </c>
      <c r="D81" s="39">
        <v>160</v>
      </c>
      <c r="E81" s="39">
        <v>160</v>
      </c>
    </row>
    <row r="82" spans="1:5" ht="19.5" customHeight="1" x14ac:dyDescent="0.25">
      <c r="A82" s="38" t="s">
        <v>4</v>
      </c>
      <c r="B82" s="39"/>
      <c r="C82" s="39"/>
      <c r="D82" s="39"/>
      <c r="E82" s="39"/>
    </row>
    <row r="83" spans="1:5" x14ac:dyDescent="0.25">
      <c r="A83" s="38" t="s">
        <v>5</v>
      </c>
      <c r="B83" s="39" t="s">
        <v>176</v>
      </c>
      <c r="C83" s="36" t="s">
        <v>263</v>
      </c>
      <c r="D83" s="39">
        <v>235</v>
      </c>
      <c r="E83" s="39">
        <v>235</v>
      </c>
    </row>
    <row r="84" spans="1:5" ht="25.5" x14ac:dyDescent="0.25">
      <c r="A84" s="38" t="s">
        <v>5</v>
      </c>
      <c r="B84" s="39" t="s">
        <v>80</v>
      </c>
      <c r="C84" s="39" t="s">
        <v>81</v>
      </c>
      <c r="D84" s="39">
        <v>48</v>
      </c>
      <c r="E84" s="39">
        <v>48</v>
      </c>
    </row>
    <row r="85" spans="1:5" ht="21.75" customHeight="1" x14ac:dyDescent="0.25">
      <c r="A85" s="38" t="s">
        <v>5</v>
      </c>
      <c r="B85" s="39" t="s">
        <v>173</v>
      </c>
      <c r="C85" s="39" t="s">
        <v>174</v>
      </c>
      <c r="D85" s="39">
        <v>122.5</v>
      </c>
      <c r="E85" s="39">
        <v>122.5</v>
      </c>
    </row>
    <row r="86" spans="1:5" ht="21.75" customHeight="1" x14ac:dyDescent="0.25">
      <c r="A86" s="38" t="s">
        <v>5</v>
      </c>
      <c r="B86" s="39" t="s">
        <v>173</v>
      </c>
      <c r="C86" s="39" t="s">
        <v>174</v>
      </c>
      <c r="D86" s="39">
        <v>84</v>
      </c>
      <c r="E86" s="39">
        <v>84</v>
      </c>
    </row>
    <row r="87" spans="1:5" ht="19.5" customHeight="1" x14ac:dyDescent="0.25">
      <c r="A87" s="38" t="s">
        <v>5</v>
      </c>
      <c r="B87" s="39" t="s">
        <v>177</v>
      </c>
      <c r="C87" s="39" t="s">
        <v>178</v>
      </c>
      <c r="D87" s="39">
        <v>761</v>
      </c>
      <c r="E87" s="39">
        <v>761</v>
      </c>
    </row>
    <row r="88" spans="1:5" ht="19.5" customHeight="1" x14ac:dyDescent="0.25">
      <c r="A88" s="38" t="s">
        <v>5</v>
      </c>
      <c r="B88" s="36" t="s">
        <v>181</v>
      </c>
      <c r="C88" s="36" t="s">
        <v>263</v>
      </c>
      <c r="D88" s="39">
        <v>38</v>
      </c>
      <c r="E88" s="39">
        <v>38</v>
      </c>
    </row>
    <row r="89" spans="1:5" ht="19.5" customHeight="1" x14ac:dyDescent="0.25">
      <c r="A89" s="38" t="s">
        <v>5</v>
      </c>
      <c r="B89" s="39" t="s">
        <v>209</v>
      </c>
      <c r="C89" s="39" t="s">
        <v>210</v>
      </c>
      <c r="D89" s="39">
        <v>1635</v>
      </c>
      <c r="E89" s="39">
        <v>1635</v>
      </c>
    </row>
    <row r="90" spans="1:5" x14ac:dyDescent="0.25">
      <c r="A90" s="38" t="s">
        <v>5</v>
      </c>
      <c r="B90" s="39" t="s">
        <v>123</v>
      </c>
      <c r="C90" s="39" t="s">
        <v>124</v>
      </c>
      <c r="D90" s="39">
        <v>299.3</v>
      </c>
      <c r="E90" s="39">
        <v>299.3</v>
      </c>
    </row>
    <row r="91" spans="1:5" x14ac:dyDescent="0.25">
      <c r="A91" s="38" t="s">
        <v>5</v>
      </c>
      <c r="B91" s="39" t="s">
        <v>125</v>
      </c>
      <c r="C91" s="39" t="s">
        <v>126</v>
      </c>
      <c r="D91" s="39">
        <v>250</v>
      </c>
      <c r="E91" s="39">
        <v>250</v>
      </c>
    </row>
    <row r="92" spans="1:5" x14ac:dyDescent="0.25">
      <c r="A92" s="38" t="s">
        <v>5</v>
      </c>
      <c r="B92" s="39" t="s">
        <v>129</v>
      </c>
      <c r="C92" s="39" t="s">
        <v>130</v>
      </c>
      <c r="D92" s="39">
        <v>524</v>
      </c>
      <c r="E92" s="39">
        <v>524</v>
      </c>
    </row>
    <row r="93" spans="1:5" x14ac:dyDescent="0.25">
      <c r="A93" s="38" t="s">
        <v>6</v>
      </c>
      <c r="B93" s="36" t="s">
        <v>75</v>
      </c>
      <c r="C93" s="39" t="s">
        <v>76</v>
      </c>
      <c r="D93" s="39">
        <v>12345</v>
      </c>
      <c r="E93" s="39">
        <v>8958.7999999999993</v>
      </c>
    </row>
    <row r="94" spans="1:5" x14ac:dyDescent="0.25">
      <c r="A94" s="38" t="s">
        <v>4</v>
      </c>
      <c r="B94" s="36" t="s">
        <v>192</v>
      </c>
      <c r="C94" s="36" t="s">
        <v>193</v>
      </c>
      <c r="D94" s="39">
        <v>1140</v>
      </c>
      <c r="E94" s="39">
        <v>1140</v>
      </c>
    </row>
    <row r="95" spans="1:5" x14ac:dyDescent="0.25">
      <c r="A95" s="38" t="s">
        <v>4</v>
      </c>
      <c r="B95" s="36" t="s">
        <v>194</v>
      </c>
      <c r="C95" s="36" t="s">
        <v>193</v>
      </c>
      <c r="D95" s="39">
        <v>1120</v>
      </c>
      <c r="E95" s="39">
        <v>1120</v>
      </c>
    </row>
    <row r="96" spans="1:5" ht="19.5" customHeight="1" x14ac:dyDescent="0.25">
      <c r="A96" s="38" t="s">
        <v>4</v>
      </c>
      <c r="B96" s="36" t="s">
        <v>195</v>
      </c>
      <c r="C96" s="36" t="s">
        <v>193</v>
      </c>
      <c r="D96" s="39">
        <v>466.8</v>
      </c>
      <c r="E96" s="39">
        <v>466.8</v>
      </c>
    </row>
    <row r="97" spans="1:5" ht="19.5" customHeight="1" x14ac:dyDescent="0.25">
      <c r="A97" s="38" t="s">
        <v>4</v>
      </c>
      <c r="B97" s="36" t="s">
        <v>196</v>
      </c>
      <c r="C97" s="36" t="s">
        <v>193</v>
      </c>
      <c r="D97" s="39">
        <v>1332</v>
      </c>
      <c r="E97" s="39">
        <v>1332</v>
      </c>
    </row>
    <row r="98" spans="1:5" ht="19.5" customHeight="1" x14ac:dyDescent="0.25">
      <c r="A98" s="38" t="s">
        <v>4</v>
      </c>
      <c r="B98" s="36" t="s">
        <v>197</v>
      </c>
      <c r="C98" s="36" t="s">
        <v>193</v>
      </c>
      <c r="D98" s="39">
        <v>360</v>
      </c>
      <c r="E98" s="39">
        <v>360</v>
      </c>
    </row>
    <row r="99" spans="1:5" ht="19.5" customHeight="1" x14ac:dyDescent="0.25">
      <c r="A99" s="38" t="s">
        <v>4</v>
      </c>
      <c r="B99" s="36" t="s">
        <v>198</v>
      </c>
      <c r="C99" s="36" t="s">
        <v>199</v>
      </c>
      <c r="D99" s="39">
        <v>440</v>
      </c>
      <c r="E99" s="39">
        <v>440</v>
      </c>
    </row>
    <row r="100" spans="1:5" ht="19.5" customHeight="1" x14ac:dyDescent="0.25">
      <c r="A100" s="38" t="s">
        <v>4</v>
      </c>
      <c r="B100" s="36" t="s">
        <v>200</v>
      </c>
      <c r="C100" s="36" t="s">
        <v>199</v>
      </c>
      <c r="D100" s="39">
        <v>780</v>
      </c>
      <c r="E100" s="39">
        <v>780</v>
      </c>
    </row>
    <row r="101" spans="1:5" ht="19.5" customHeight="1" x14ac:dyDescent="0.25">
      <c r="A101" s="38" t="s">
        <v>4</v>
      </c>
      <c r="B101" s="36" t="s">
        <v>201</v>
      </c>
      <c r="C101" s="36" t="s">
        <v>199</v>
      </c>
      <c r="D101" s="39">
        <v>1320</v>
      </c>
      <c r="E101" s="39">
        <v>1320</v>
      </c>
    </row>
    <row r="102" spans="1:5" ht="25.5" x14ac:dyDescent="0.25">
      <c r="A102" s="38" t="s">
        <v>5</v>
      </c>
      <c r="B102" s="39" t="s">
        <v>168</v>
      </c>
      <c r="C102" s="39" t="s">
        <v>169</v>
      </c>
      <c r="D102" s="39">
        <v>1500</v>
      </c>
      <c r="E102" s="39">
        <v>1500</v>
      </c>
    </row>
    <row r="103" spans="1:5" ht="22.5" customHeight="1" x14ac:dyDescent="0.25">
      <c r="A103" s="38" t="s">
        <v>5</v>
      </c>
      <c r="B103" s="39" t="s">
        <v>220</v>
      </c>
      <c r="C103" s="39" t="s">
        <v>263</v>
      </c>
      <c r="D103" s="39">
        <v>359</v>
      </c>
      <c r="E103" s="39">
        <v>359</v>
      </c>
    </row>
    <row r="104" spans="1:5" ht="22.5" customHeight="1" x14ac:dyDescent="0.25">
      <c r="A104" s="38" t="s">
        <v>5</v>
      </c>
      <c r="B104" s="39" t="s">
        <v>230</v>
      </c>
      <c r="C104" s="39" t="s">
        <v>231</v>
      </c>
      <c r="D104" s="39">
        <v>180</v>
      </c>
      <c r="E104" s="39">
        <v>180</v>
      </c>
    </row>
    <row r="105" spans="1:5" ht="19.5" customHeight="1" x14ac:dyDescent="0.25">
      <c r="A105" s="38" t="s">
        <v>5</v>
      </c>
      <c r="B105" s="36" t="s">
        <v>108</v>
      </c>
      <c r="C105" s="36" t="s">
        <v>109</v>
      </c>
      <c r="D105" s="39">
        <v>1480</v>
      </c>
      <c r="E105" s="39">
        <v>966</v>
      </c>
    </row>
    <row r="106" spans="1:5" x14ac:dyDescent="0.25">
      <c r="A106" s="38" t="s">
        <v>5</v>
      </c>
      <c r="B106" s="36" t="s">
        <v>34</v>
      </c>
      <c r="C106" s="36" t="s">
        <v>35</v>
      </c>
      <c r="D106" s="39">
        <v>1440</v>
      </c>
      <c r="E106" s="39">
        <v>960</v>
      </c>
    </row>
    <row r="107" spans="1:5" x14ac:dyDescent="0.25">
      <c r="A107" s="38" t="s">
        <v>5</v>
      </c>
      <c r="B107" s="36" t="s">
        <v>34</v>
      </c>
      <c r="C107" s="36" t="s">
        <v>35</v>
      </c>
      <c r="D107" s="39">
        <v>840</v>
      </c>
      <c r="E107" s="39">
        <v>420</v>
      </c>
    </row>
    <row r="108" spans="1:5" ht="19.5" customHeight="1" x14ac:dyDescent="0.25">
      <c r="A108" s="38" t="s">
        <v>5</v>
      </c>
      <c r="B108" s="39" t="s">
        <v>184</v>
      </c>
      <c r="C108" s="39" t="s">
        <v>137</v>
      </c>
      <c r="D108" s="39">
        <v>350</v>
      </c>
      <c r="E108" s="39">
        <v>350</v>
      </c>
    </row>
    <row r="109" spans="1:5" ht="19.5" customHeight="1" x14ac:dyDescent="0.25">
      <c r="A109" s="38" t="s">
        <v>5</v>
      </c>
      <c r="B109" s="39" t="s">
        <v>208</v>
      </c>
      <c r="C109" s="39" t="s">
        <v>263</v>
      </c>
      <c r="D109" s="39">
        <v>495</v>
      </c>
      <c r="E109" s="39">
        <v>495</v>
      </c>
    </row>
    <row r="110" spans="1:5" x14ac:dyDescent="0.25">
      <c r="A110" s="38" t="s">
        <v>5</v>
      </c>
      <c r="B110" s="36" t="s">
        <v>98</v>
      </c>
      <c r="C110" s="36" t="s">
        <v>44</v>
      </c>
      <c r="D110" s="39">
        <v>1710</v>
      </c>
      <c r="E110" s="39">
        <v>1710</v>
      </c>
    </row>
    <row r="111" spans="1:5" x14ac:dyDescent="0.25">
      <c r="A111" s="38" t="s">
        <v>5</v>
      </c>
      <c r="B111" s="36" t="s">
        <v>259</v>
      </c>
      <c r="C111" s="36" t="s">
        <v>44</v>
      </c>
      <c r="D111" s="39">
        <v>1080</v>
      </c>
      <c r="E111" s="39">
        <v>180</v>
      </c>
    </row>
    <row r="112" spans="1:5" ht="19.5" customHeight="1" x14ac:dyDescent="0.25">
      <c r="A112" s="38" t="s">
        <v>5</v>
      </c>
      <c r="B112" s="39" t="s">
        <v>102</v>
      </c>
      <c r="C112" s="39" t="s">
        <v>103</v>
      </c>
      <c r="D112" s="39">
        <v>225</v>
      </c>
      <c r="E112" s="39">
        <v>225</v>
      </c>
    </row>
    <row r="113" spans="1:5" ht="19.5" customHeight="1" x14ac:dyDescent="0.25">
      <c r="A113" s="38" t="s">
        <v>5</v>
      </c>
      <c r="B113" s="39" t="s">
        <v>161</v>
      </c>
      <c r="C113" s="39" t="s">
        <v>162</v>
      </c>
      <c r="D113" s="39">
        <v>1876.3</v>
      </c>
      <c r="E113" s="39">
        <v>1876.3</v>
      </c>
    </row>
    <row r="114" spans="1:5" ht="15" customHeight="1" x14ac:dyDescent="0.25">
      <c r="A114" s="38" t="s">
        <v>6</v>
      </c>
      <c r="B114" s="39" t="s">
        <v>45</v>
      </c>
      <c r="C114" s="36" t="s">
        <v>44</v>
      </c>
      <c r="D114" s="39">
        <v>4829</v>
      </c>
      <c r="E114" s="39">
        <v>4038.8</v>
      </c>
    </row>
    <row r="115" spans="1:5" x14ac:dyDescent="0.25">
      <c r="A115" s="38" t="s">
        <v>3</v>
      </c>
      <c r="B115" s="36" t="s">
        <v>114</v>
      </c>
      <c r="C115" s="36" t="s">
        <v>113</v>
      </c>
      <c r="D115" s="39">
        <v>1290</v>
      </c>
      <c r="E115" s="39">
        <v>630</v>
      </c>
    </row>
    <row r="116" spans="1:5" ht="21.75" customHeight="1" x14ac:dyDescent="0.25">
      <c r="A116" s="38" t="s">
        <v>5</v>
      </c>
      <c r="B116" s="39" t="s">
        <v>237</v>
      </c>
      <c r="C116" s="39" t="s">
        <v>238</v>
      </c>
      <c r="D116" s="39">
        <v>910</v>
      </c>
      <c r="E116" s="39">
        <v>910</v>
      </c>
    </row>
    <row r="117" spans="1:5" ht="21.75" customHeight="1" x14ac:dyDescent="0.25">
      <c r="A117" s="38" t="s">
        <v>5</v>
      </c>
      <c r="B117" s="39" t="s">
        <v>257</v>
      </c>
      <c r="C117" s="39" t="s">
        <v>238</v>
      </c>
      <c r="D117" s="39">
        <v>2990</v>
      </c>
      <c r="E117" s="39">
        <v>2990</v>
      </c>
    </row>
    <row r="118" spans="1:5" ht="19.5" customHeight="1" x14ac:dyDescent="0.25">
      <c r="A118" s="38" t="s">
        <v>5</v>
      </c>
      <c r="B118" s="39" t="s">
        <v>117</v>
      </c>
      <c r="C118" s="39" t="s">
        <v>88</v>
      </c>
      <c r="D118" s="39">
        <v>2380</v>
      </c>
      <c r="E118" s="39">
        <v>2380</v>
      </c>
    </row>
    <row r="119" spans="1:5" ht="23.25" customHeight="1" x14ac:dyDescent="0.25">
      <c r="A119" s="38" t="s">
        <v>5</v>
      </c>
      <c r="B119" s="36" t="s">
        <v>179</v>
      </c>
      <c r="C119" s="36" t="s">
        <v>263</v>
      </c>
      <c r="D119" s="39">
        <v>596</v>
      </c>
      <c r="E119" s="39">
        <v>596</v>
      </c>
    </row>
    <row r="120" spans="1:5" ht="25.5" x14ac:dyDescent="0.25">
      <c r="A120" s="38" t="s">
        <v>5</v>
      </c>
      <c r="B120" s="36" t="s">
        <v>180</v>
      </c>
      <c r="C120" s="36" t="s">
        <v>263</v>
      </c>
      <c r="D120" s="39">
        <v>485</v>
      </c>
      <c r="E120" s="39">
        <v>485</v>
      </c>
    </row>
    <row r="121" spans="1:5" ht="25.5" x14ac:dyDescent="0.25">
      <c r="A121" s="41" t="s">
        <v>15</v>
      </c>
      <c r="B121" s="39" t="s">
        <v>185</v>
      </c>
      <c r="C121" s="39" t="s">
        <v>186</v>
      </c>
      <c r="D121" s="39">
        <v>3258387.92</v>
      </c>
      <c r="E121" s="39">
        <v>2260037.2200000002</v>
      </c>
    </row>
    <row r="122" spans="1:5" ht="25.5" x14ac:dyDescent="0.25">
      <c r="A122" s="38" t="s">
        <v>8</v>
      </c>
      <c r="B122" s="39" t="s">
        <v>187</v>
      </c>
      <c r="C122" s="39" t="s">
        <v>188</v>
      </c>
      <c r="D122" s="39">
        <v>10350198</v>
      </c>
      <c r="E122" s="39"/>
    </row>
    <row r="123" spans="1:5" ht="19.5" customHeight="1" x14ac:dyDescent="0.25">
      <c r="A123" s="41" t="s">
        <v>15</v>
      </c>
      <c r="B123" s="39"/>
      <c r="C123" s="39"/>
      <c r="D123" s="39"/>
      <c r="E123" s="39"/>
    </row>
    <row r="124" spans="1:5" ht="19.5" customHeight="1" x14ac:dyDescent="0.25">
      <c r="A124" s="38" t="s">
        <v>5</v>
      </c>
      <c r="B124" s="39"/>
      <c r="C124" s="39"/>
      <c r="D124" s="39"/>
      <c r="E124" s="39"/>
    </row>
    <row r="125" spans="1:5" ht="25.5" x14ac:dyDescent="0.25">
      <c r="A125" s="38" t="s">
        <v>5</v>
      </c>
      <c r="B125" s="39" t="s">
        <v>261</v>
      </c>
      <c r="C125" s="39" t="s">
        <v>262</v>
      </c>
      <c r="D125" s="39">
        <v>590</v>
      </c>
      <c r="E125" s="39">
        <v>590</v>
      </c>
    </row>
    <row r="126" spans="1:5" ht="30.75" customHeight="1" x14ac:dyDescent="0.25">
      <c r="A126" s="38" t="s">
        <v>5</v>
      </c>
      <c r="B126" s="39" t="s">
        <v>164</v>
      </c>
      <c r="C126" s="39" t="s">
        <v>165</v>
      </c>
      <c r="D126" s="39">
        <v>2231</v>
      </c>
      <c r="E126" s="39">
        <v>2231</v>
      </c>
    </row>
    <row r="127" spans="1:5" ht="25.5" x14ac:dyDescent="0.25">
      <c r="A127" s="42" t="s">
        <v>7</v>
      </c>
      <c r="B127" s="36" t="s">
        <v>59</v>
      </c>
      <c r="C127" s="36" t="s">
        <v>58</v>
      </c>
      <c r="D127" s="36">
        <v>3072</v>
      </c>
      <c r="E127" s="39">
        <v>1536</v>
      </c>
    </row>
    <row r="128" spans="1:5" x14ac:dyDescent="0.25">
      <c r="A128" s="38" t="s">
        <v>5</v>
      </c>
      <c r="B128" s="36" t="s">
        <v>63</v>
      </c>
      <c r="C128" s="36" t="s">
        <v>64</v>
      </c>
      <c r="D128" s="39">
        <v>840</v>
      </c>
      <c r="E128" s="39">
        <v>400</v>
      </c>
    </row>
    <row r="129" spans="1:5" x14ac:dyDescent="0.25">
      <c r="A129" s="38" t="s">
        <v>5</v>
      </c>
      <c r="B129" s="36" t="s">
        <v>63</v>
      </c>
      <c r="C129" s="36" t="s">
        <v>64</v>
      </c>
      <c r="D129" s="39">
        <v>60</v>
      </c>
      <c r="E129" s="39">
        <v>20</v>
      </c>
    </row>
    <row r="130" spans="1:5" ht="25.5" x14ac:dyDescent="0.25">
      <c r="A130" s="42" t="s">
        <v>7</v>
      </c>
      <c r="B130" s="36" t="s">
        <v>243</v>
      </c>
      <c r="C130" s="36" t="s">
        <v>244</v>
      </c>
      <c r="D130" s="39">
        <v>250</v>
      </c>
      <c r="E130" s="39">
        <v>250</v>
      </c>
    </row>
    <row r="131" spans="1:5" ht="25.5" x14ac:dyDescent="0.25">
      <c r="A131" s="38" t="s">
        <v>8</v>
      </c>
      <c r="B131" s="36" t="s">
        <v>90</v>
      </c>
      <c r="C131" s="36" t="s">
        <v>91</v>
      </c>
      <c r="D131" s="39">
        <v>9000</v>
      </c>
      <c r="E131" s="39">
        <v>3195</v>
      </c>
    </row>
    <row r="132" spans="1:5" ht="25.5" x14ac:dyDescent="0.25">
      <c r="A132" s="38" t="s">
        <v>8</v>
      </c>
      <c r="B132" s="36" t="s">
        <v>92</v>
      </c>
      <c r="C132" s="36" t="s">
        <v>93</v>
      </c>
      <c r="D132" s="39">
        <v>2000</v>
      </c>
      <c r="E132" s="39">
        <v>430</v>
      </c>
    </row>
    <row r="133" spans="1:5" ht="25.5" x14ac:dyDescent="0.25">
      <c r="A133" s="38" t="s">
        <v>8</v>
      </c>
      <c r="B133" s="36" t="s">
        <v>94</v>
      </c>
      <c r="C133" s="36" t="s">
        <v>95</v>
      </c>
      <c r="D133" s="39">
        <v>15000</v>
      </c>
      <c r="E133" s="39">
        <v>8927.7999999999993</v>
      </c>
    </row>
    <row r="134" spans="1:5" ht="25.5" x14ac:dyDescent="0.25">
      <c r="A134" s="38" t="s">
        <v>8</v>
      </c>
      <c r="B134" s="36" t="s">
        <v>90</v>
      </c>
      <c r="C134" s="36" t="s">
        <v>91</v>
      </c>
      <c r="D134" s="39">
        <v>2535</v>
      </c>
      <c r="E134" s="39">
        <v>2535</v>
      </c>
    </row>
    <row r="135" spans="1:5" ht="26.25" customHeight="1" x14ac:dyDescent="0.25">
      <c r="A135" s="38" t="s">
        <v>6</v>
      </c>
      <c r="B135" s="39" t="s">
        <v>50</v>
      </c>
      <c r="C135" s="39" t="s">
        <v>51</v>
      </c>
      <c r="D135" s="39">
        <v>6993</v>
      </c>
      <c r="E135" s="39">
        <v>6097.6</v>
      </c>
    </row>
    <row r="136" spans="1:5" ht="26.25" customHeight="1" x14ac:dyDescent="0.25">
      <c r="A136" s="38" t="s">
        <v>6</v>
      </c>
      <c r="B136" s="39" t="s">
        <v>89</v>
      </c>
      <c r="C136" s="39" t="s">
        <v>99</v>
      </c>
      <c r="D136" s="39">
        <v>50000</v>
      </c>
      <c r="E136" s="39">
        <v>31579.01</v>
      </c>
    </row>
    <row r="137" spans="1:5" ht="25.5" x14ac:dyDescent="0.25">
      <c r="A137" s="38" t="s">
        <v>5</v>
      </c>
      <c r="B137" s="36" t="s">
        <v>258</v>
      </c>
      <c r="C137" s="36" t="s">
        <v>263</v>
      </c>
      <c r="D137" s="36">
        <v>3600</v>
      </c>
      <c r="E137" s="39">
        <v>2400</v>
      </c>
    </row>
    <row r="138" spans="1:5" ht="20.25" customHeight="1" x14ac:dyDescent="0.25">
      <c r="A138" s="38" t="s">
        <v>5</v>
      </c>
      <c r="B138" s="36" t="s">
        <v>202</v>
      </c>
      <c r="C138" s="36" t="s">
        <v>203</v>
      </c>
      <c r="D138" s="36">
        <v>200</v>
      </c>
      <c r="E138" s="39">
        <v>200</v>
      </c>
    </row>
    <row r="139" spans="1:5" ht="20.25" customHeight="1" x14ac:dyDescent="0.25">
      <c r="A139" s="38" t="s">
        <v>5</v>
      </c>
      <c r="B139" s="36" t="s">
        <v>216</v>
      </c>
      <c r="C139" s="36" t="s">
        <v>217</v>
      </c>
      <c r="D139" s="36">
        <v>150</v>
      </c>
      <c r="E139" s="39">
        <v>150</v>
      </c>
    </row>
    <row r="140" spans="1:5" x14ac:dyDescent="0.25">
      <c r="A140" s="38" t="s">
        <v>6</v>
      </c>
      <c r="B140" s="39" t="s">
        <v>48</v>
      </c>
      <c r="C140" s="39" t="s">
        <v>49</v>
      </c>
      <c r="D140" s="39">
        <v>2088</v>
      </c>
      <c r="E140" s="39">
        <v>1392</v>
      </c>
    </row>
    <row r="141" spans="1:5" ht="25.5" x14ac:dyDescent="0.25">
      <c r="A141" s="38" t="s">
        <v>6</v>
      </c>
      <c r="B141" s="39" t="s">
        <v>226</v>
      </c>
      <c r="C141" s="39" t="s">
        <v>227</v>
      </c>
      <c r="D141" s="39">
        <v>4000</v>
      </c>
      <c r="E141" s="39">
        <v>3992</v>
      </c>
    </row>
    <row r="142" spans="1:5" x14ac:dyDescent="0.25">
      <c r="A142" s="38" t="s">
        <v>3</v>
      </c>
      <c r="B142" s="39" t="s">
        <v>140</v>
      </c>
      <c r="C142" s="39" t="s">
        <v>141</v>
      </c>
      <c r="D142" s="39">
        <v>684.4</v>
      </c>
      <c r="E142" s="39">
        <v>684.4</v>
      </c>
    </row>
    <row r="143" spans="1:5" x14ac:dyDescent="0.25">
      <c r="A143" s="38" t="s">
        <v>3</v>
      </c>
      <c r="B143" s="39" t="s">
        <v>140</v>
      </c>
      <c r="C143" s="39" t="s">
        <v>255</v>
      </c>
      <c r="D143" s="39">
        <v>5947.2</v>
      </c>
      <c r="E143" s="39">
        <v>5522.4</v>
      </c>
    </row>
    <row r="144" spans="1:5" x14ac:dyDescent="0.25">
      <c r="A144" s="38" t="s">
        <v>3</v>
      </c>
      <c r="B144" s="39" t="s">
        <v>82</v>
      </c>
      <c r="C144" s="36" t="s">
        <v>83</v>
      </c>
      <c r="D144" s="39">
        <v>740.3</v>
      </c>
      <c r="E144" s="39">
        <v>740.3</v>
      </c>
    </row>
    <row r="145" spans="1:5" x14ac:dyDescent="0.25">
      <c r="A145" s="38" t="s">
        <v>3</v>
      </c>
      <c r="B145" s="39" t="s">
        <v>82</v>
      </c>
      <c r="C145" s="36" t="s">
        <v>122</v>
      </c>
      <c r="D145" s="39">
        <v>750</v>
      </c>
      <c r="E145" s="39">
        <v>635.41</v>
      </c>
    </row>
    <row r="146" spans="1:5" x14ac:dyDescent="0.25">
      <c r="A146" s="38" t="s">
        <v>3</v>
      </c>
      <c r="B146" s="39" t="s">
        <v>82</v>
      </c>
      <c r="C146" s="36" t="s">
        <v>83</v>
      </c>
      <c r="D146" s="39">
        <v>500</v>
      </c>
      <c r="E146" s="39">
        <v>433.07</v>
      </c>
    </row>
    <row r="147" spans="1:5" ht="25.5" x14ac:dyDescent="0.25">
      <c r="A147" s="38" t="s">
        <v>3</v>
      </c>
      <c r="B147" s="39" t="s">
        <v>82</v>
      </c>
      <c r="C147" s="36" t="s">
        <v>142</v>
      </c>
      <c r="D147" s="39">
        <v>170</v>
      </c>
      <c r="E147" s="39">
        <v>142.69</v>
      </c>
    </row>
    <row r="148" spans="1:5" x14ac:dyDescent="0.25">
      <c r="A148" s="38" t="s">
        <v>3</v>
      </c>
      <c r="B148" s="39" t="s">
        <v>82</v>
      </c>
      <c r="C148" s="36" t="s">
        <v>152</v>
      </c>
      <c r="D148" s="39">
        <v>238</v>
      </c>
      <c r="E148" s="39">
        <v>238</v>
      </c>
    </row>
    <row r="149" spans="1:5" x14ac:dyDescent="0.25">
      <c r="A149" s="38" t="s">
        <v>3</v>
      </c>
      <c r="B149" s="39" t="s">
        <v>82</v>
      </c>
      <c r="C149" s="36" t="s">
        <v>149</v>
      </c>
      <c r="D149" s="39">
        <v>425.73</v>
      </c>
      <c r="E149" s="39">
        <v>425.73</v>
      </c>
    </row>
    <row r="150" spans="1:5" x14ac:dyDescent="0.25">
      <c r="A150" s="38" t="s">
        <v>3</v>
      </c>
      <c r="B150" s="39" t="s">
        <v>82</v>
      </c>
      <c r="C150" s="36" t="s">
        <v>150</v>
      </c>
      <c r="D150" s="39">
        <v>598.29999999999995</v>
      </c>
      <c r="E150" s="39">
        <v>598.29999999999995</v>
      </c>
    </row>
    <row r="151" spans="1:5" x14ac:dyDescent="0.25">
      <c r="A151" s="38" t="s">
        <v>3</v>
      </c>
      <c r="B151" s="39" t="s">
        <v>82</v>
      </c>
      <c r="C151" s="36" t="s">
        <v>151</v>
      </c>
      <c r="D151" s="39">
        <v>202.98</v>
      </c>
      <c r="E151" s="39">
        <v>202.98</v>
      </c>
    </row>
    <row r="152" spans="1:5" x14ac:dyDescent="0.25">
      <c r="A152" s="38" t="s">
        <v>3</v>
      </c>
      <c r="B152" s="39" t="s">
        <v>215</v>
      </c>
      <c r="C152" s="36" t="s">
        <v>234</v>
      </c>
      <c r="D152" s="39">
        <v>2000</v>
      </c>
      <c r="E152" s="39">
        <v>2000</v>
      </c>
    </row>
    <row r="153" spans="1:5" x14ac:dyDescent="0.25">
      <c r="A153" s="38" t="s">
        <v>3</v>
      </c>
      <c r="B153" s="39" t="s">
        <v>215</v>
      </c>
      <c r="C153" s="36" t="s">
        <v>235</v>
      </c>
      <c r="D153" s="39">
        <v>450</v>
      </c>
      <c r="E153" s="39">
        <v>450</v>
      </c>
    </row>
    <row r="154" spans="1:5" x14ac:dyDescent="0.25">
      <c r="A154" s="38" t="s">
        <v>3</v>
      </c>
      <c r="B154" s="39" t="s">
        <v>82</v>
      </c>
      <c r="C154" s="36" t="s">
        <v>236</v>
      </c>
      <c r="D154" s="39">
        <v>950</v>
      </c>
      <c r="E154" s="39">
        <v>771.6</v>
      </c>
    </row>
    <row r="155" spans="1:5" x14ac:dyDescent="0.25">
      <c r="A155" s="38" t="s">
        <v>3</v>
      </c>
      <c r="B155" s="39" t="s">
        <v>82</v>
      </c>
      <c r="C155" s="36" t="s">
        <v>150</v>
      </c>
      <c r="D155" s="39">
        <v>700</v>
      </c>
      <c r="E155" s="39">
        <v>632.15</v>
      </c>
    </row>
    <row r="156" spans="1:5" x14ac:dyDescent="0.25">
      <c r="A156" s="38" t="s">
        <v>3</v>
      </c>
      <c r="B156" s="39" t="s">
        <v>82</v>
      </c>
      <c r="C156" s="36" t="s">
        <v>122</v>
      </c>
      <c r="D156" s="39">
        <v>900</v>
      </c>
      <c r="E156" s="39">
        <v>831.84</v>
      </c>
    </row>
    <row r="157" spans="1:5" x14ac:dyDescent="0.25">
      <c r="A157" s="38" t="s">
        <v>3</v>
      </c>
      <c r="B157" s="39" t="s">
        <v>252</v>
      </c>
      <c r="C157" s="36" t="s">
        <v>263</v>
      </c>
      <c r="D157" s="39">
        <v>202.5</v>
      </c>
      <c r="E157" s="39">
        <v>202.5</v>
      </c>
    </row>
    <row r="158" spans="1:5" x14ac:dyDescent="0.25">
      <c r="A158" s="38" t="s">
        <v>3</v>
      </c>
      <c r="B158" s="39" t="s">
        <v>82</v>
      </c>
      <c r="C158" s="36" t="s">
        <v>256</v>
      </c>
      <c r="D158" s="39">
        <v>721</v>
      </c>
      <c r="E158" s="39">
        <v>721</v>
      </c>
    </row>
    <row r="159" spans="1:5" ht="25.5" x14ac:dyDescent="0.25">
      <c r="A159" s="38" t="s">
        <v>3</v>
      </c>
      <c r="B159" s="39" t="s">
        <v>253</v>
      </c>
      <c r="C159" s="39" t="s">
        <v>254</v>
      </c>
      <c r="D159" s="39">
        <v>540</v>
      </c>
      <c r="E159" s="39">
        <v>540</v>
      </c>
    </row>
    <row r="160" spans="1:5" ht="25.5" customHeight="1" x14ac:dyDescent="0.25">
      <c r="A160" s="38" t="s">
        <v>5</v>
      </c>
      <c r="B160" s="36" t="s">
        <v>121</v>
      </c>
      <c r="C160" s="39" t="s">
        <v>263</v>
      </c>
      <c r="D160" s="39">
        <v>250</v>
      </c>
      <c r="E160" s="39">
        <v>250</v>
      </c>
    </row>
    <row r="161" spans="1:5" ht="25.5" customHeight="1" x14ac:dyDescent="0.25">
      <c r="A161" s="38" t="s">
        <v>5</v>
      </c>
      <c r="B161" s="36" t="s">
        <v>121</v>
      </c>
      <c r="C161" s="39" t="s">
        <v>138</v>
      </c>
      <c r="D161" s="39">
        <v>4000</v>
      </c>
      <c r="E161" s="39">
        <v>4000</v>
      </c>
    </row>
    <row r="162" spans="1:5" ht="25.5" customHeight="1" x14ac:dyDescent="0.25">
      <c r="A162" s="38" t="s">
        <v>5</v>
      </c>
      <c r="B162" s="36" t="s">
        <v>121</v>
      </c>
      <c r="C162" s="39" t="s">
        <v>182</v>
      </c>
      <c r="D162" s="39">
        <v>470</v>
      </c>
      <c r="E162" s="39">
        <v>470</v>
      </c>
    </row>
    <row r="163" spans="1:5" ht="25.5" x14ac:dyDescent="0.25">
      <c r="A163" s="38" t="s">
        <v>7</v>
      </c>
      <c r="B163" s="36" t="s">
        <v>133</v>
      </c>
      <c r="C163" s="36" t="s">
        <v>134</v>
      </c>
      <c r="D163" s="39">
        <v>200</v>
      </c>
      <c r="E163" s="39">
        <v>200</v>
      </c>
    </row>
    <row r="164" spans="1:5" ht="25.5" x14ac:dyDescent="0.25">
      <c r="A164" s="38" t="s">
        <v>7</v>
      </c>
      <c r="B164" s="36" t="s">
        <v>133</v>
      </c>
      <c r="C164" s="36" t="s">
        <v>214</v>
      </c>
      <c r="D164" s="39">
        <v>50</v>
      </c>
      <c r="E164" s="39">
        <v>50</v>
      </c>
    </row>
    <row r="165" spans="1:5" ht="25.5" x14ac:dyDescent="0.25">
      <c r="A165" s="38" t="s">
        <v>7</v>
      </c>
      <c r="B165" s="36" t="s">
        <v>133</v>
      </c>
      <c r="C165" s="36" t="s">
        <v>214</v>
      </c>
      <c r="D165" s="39">
        <v>200</v>
      </c>
      <c r="E165" s="39">
        <v>200</v>
      </c>
    </row>
    <row r="166" spans="1:5" ht="25.5" x14ac:dyDescent="0.25">
      <c r="A166" s="38" t="s">
        <v>7</v>
      </c>
      <c r="B166" s="36" t="s">
        <v>133</v>
      </c>
      <c r="C166" s="36" t="s">
        <v>214</v>
      </c>
      <c r="D166" s="39">
        <v>50</v>
      </c>
      <c r="E166" s="39">
        <v>50</v>
      </c>
    </row>
    <row r="167" spans="1:5" ht="25.5" x14ac:dyDescent="0.25">
      <c r="A167" s="38" t="s">
        <v>7</v>
      </c>
      <c r="B167" s="36" t="s">
        <v>133</v>
      </c>
      <c r="C167" s="36" t="s">
        <v>214</v>
      </c>
      <c r="D167" s="39">
        <v>350</v>
      </c>
      <c r="E167" s="39">
        <v>350</v>
      </c>
    </row>
    <row r="168" spans="1:5" ht="25.5" x14ac:dyDescent="0.25">
      <c r="A168" s="38" t="s">
        <v>9</v>
      </c>
      <c r="B168" s="36" t="s">
        <v>55</v>
      </c>
      <c r="C168" s="36" t="s">
        <v>56</v>
      </c>
      <c r="D168" s="36">
        <v>6000</v>
      </c>
      <c r="E168" s="39">
        <v>4154.83</v>
      </c>
    </row>
    <row r="169" spans="1:5" x14ac:dyDescent="0.25">
      <c r="A169" s="43" t="s">
        <v>4</v>
      </c>
      <c r="B169" s="36" t="s">
        <v>153</v>
      </c>
      <c r="C169" s="36" t="s">
        <v>154</v>
      </c>
      <c r="D169" s="39">
        <v>35000</v>
      </c>
      <c r="E169" s="39">
        <v>19184.32</v>
      </c>
    </row>
    <row r="170" spans="1:5" ht="25.5" x14ac:dyDescent="0.25">
      <c r="A170" s="38" t="s">
        <v>6</v>
      </c>
      <c r="B170" s="36" t="s">
        <v>41</v>
      </c>
      <c r="C170" s="36" t="s">
        <v>39</v>
      </c>
      <c r="D170" s="39">
        <v>10000</v>
      </c>
      <c r="E170" s="39">
        <v>4298.68</v>
      </c>
    </row>
    <row r="171" spans="1:5" x14ac:dyDescent="0.25">
      <c r="A171" s="38" t="s">
        <v>5</v>
      </c>
      <c r="B171" s="36" t="s">
        <v>86</v>
      </c>
      <c r="C171" s="36" t="s">
        <v>87</v>
      </c>
      <c r="D171" s="39">
        <v>1500</v>
      </c>
      <c r="E171" s="39"/>
    </row>
    <row r="172" spans="1:5" x14ac:dyDescent="0.25">
      <c r="A172" s="38" t="s">
        <v>6</v>
      </c>
      <c r="B172" s="39" t="s">
        <v>42</v>
      </c>
      <c r="C172" s="39" t="s">
        <v>43</v>
      </c>
      <c r="D172" s="39">
        <v>11253</v>
      </c>
      <c r="E172" s="39">
        <v>7502.32</v>
      </c>
    </row>
    <row r="173" spans="1:5" ht="25.5" x14ac:dyDescent="0.25">
      <c r="A173" s="38" t="s">
        <v>6</v>
      </c>
      <c r="B173" s="39" t="s">
        <v>52</v>
      </c>
      <c r="C173" s="39" t="s">
        <v>43</v>
      </c>
      <c r="D173" s="39">
        <v>766.04</v>
      </c>
      <c r="E173" s="39">
        <v>766.04</v>
      </c>
    </row>
    <row r="174" spans="1:5" ht="25.5" x14ac:dyDescent="0.25">
      <c r="A174" s="38" t="s">
        <v>6</v>
      </c>
      <c r="B174" s="39" t="s">
        <v>52</v>
      </c>
      <c r="C174" s="39" t="s">
        <v>43</v>
      </c>
      <c r="D174" s="39">
        <v>10470.450000000001</v>
      </c>
      <c r="E174" s="39">
        <v>6709.53</v>
      </c>
    </row>
    <row r="175" spans="1:5" ht="25.5" x14ac:dyDescent="0.25">
      <c r="A175" s="38" t="s">
        <v>8</v>
      </c>
      <c r="B175" s="39" t="s">
        <v>189</v>
      </c>
      <c r="C175" s="39" t="s">
        <v>188</v>
      </c>
      <c r="D175" s="39">
        <v>150000</v>
      </c>
      <c r="E175" s="39"/>
    </row>
    <row r="176" spans="1:5" ht="25.5" x14ac:dyDescent="0.25">
      <c r="A176" s="38" t="s">
        <v>7</v>
      </c>
      <c r="B176" s="39" t="s">
        <v>240</v>
      </c>
      <c r="C176" s="39" t="s">
        <v>241</v>
      </c>
      <c r="D176" s="39">
        <v>60</v>
      </c>
      <c r="E176" s="39">
        <v>60</v>
      </c>
    </row>
    <row r="177" spans="1:5" ht="25.5" x14ac:dyDescent="0.25">
      <c r="A177" s="38" t="s">
        <v>7</v>
      </c>
      <c r="B177" s="39" t="s">
        <v>240</v>
      </c>
      <c r="C177" s="39" t="s">
        <v>241</v>
      </c>
      <c r="D177" s="39">
        <v>180</v>
      </c>
      <c r="E177" s="39">
        <v>180</v>
      </c>
    </row>
    <row r="178" spans="1:5" ht="42.75" customHeight="1" x14ac:dyDescent="0.25">
      <c r="A178" s="38" t="s">
        <v>8</v>
      </c>
      <c r="B178" s="36" t="s">
        <v>36</v>
      </c>
      <c r="C178" s="36" t="s">
        <v>37</v>
      </c>
      <c r="D178" s="39">
        <v>15000</v>
      </c>
      <c r="E178" s="39">
        <v>13050</v>
      </c>
    </row>
    <row r="179" spans="1:5" ht="42.75" customHeight="1" x14ac:dyDescent="0.25">
      <c r="A179" s="38" t="s">
        <v>7</v>
      </c>
      <c r="B179" s="36"/>
      <c r="C179" s="36"/>
      <c r="D179" s="39"/>
      <c r="E179" s="39"/>
    </row>
    <row r="180" spans="1:5" ht="19.5" customHeight="1" x14ac:dyDescent="0.25">
      <c r="A180" s="38" t="s">
        <v>6</v>
      </c>
      <c r="B180" s="36" t="s">
        <v>211</v>
      </c>
      <c r="C180" s="36" t="s">
        <v>212</v>
      </c>
      <c r="D180" s="39">
        <v>7967.74</v>
      </c>
      <c r="E180" s="39">
        <v>3967.74</v>
      </c>
    </row>
    <row r="181" spans="1:5" x14ac:dyDescent="0.25">
      <c r="A181" s="38" t="s">
        <v>8</v>
      </c>
      <c r="B181" s="36" t="s">
        <v>70</v>
      </c>
      <c r="C181" s="36" t="s">
        <v>71</v>
      </c>
      <c r="D181" s="39">
        <v>35336</v>
      </c>
      <c r="E181" s="39">
        <v>16793.46</v>
      </c>
    </row>
    <row r="182" spans="1:5" ht="25.5" x14ac:dyDescent="0.25">
      <c r="A182" s="38" t="s">
        <v>8</v>
      </c>
      <c r="B182" s="36" t="s">
        <v>72</v>
      </c>
      <c r="C182" s="36" t="s">
        <v>71</v>
      </c>
      <c r="D182" s="39">
        <v>3300</v>
      </c>
      <c r="E182" s="39">
        <v>2200</v>
      </c>
    </row>
    <row r="183" spans="1:5" ht="25.5" x14ac:dyDescent="0.25">
      <c r="A183" s="38" t="s">
        <v>8</v>
      </c>
      <c r="B183" s="36" t="s">
        <v>73</v>
      </c>
      <c r="C183" s="36" t="s">
        <v>71</v>
      </c>
      <c r="D183" s="39">
        <v>2664</v>
      </c>
      <c r="E183" s="39">
        <v>1776</v>
      </c>
    </row>
    <row r="184" spans="1:5" ht="38.25" x14ac:dyDescent="0.25">
      <c r="A184" s="38" t="s">
        <v>8</v>
      </c>
      <c r="B184" s="36" t="s">
        <v>74</v>
      </c>
      <c r="C184" s="36" t="s">
        <v>71</v>
      </c>
      <c r="D184" s="39">
        <v>2660</v>
      </c>
      <c r="E184" s="39">
        <v>1776</v>
      </c>
    </row>
    <row r="185" spans="1:5" ht="25.5" x14ac:dyDescent="0.25">
      <c r="A185" s="38" t="s">
        <v>8</v>
      </c>
      <c r="B185" s="36" t="s">
        <v>167</v>
      </c>
      <c r="C185" s="36" t="s">
        <v>67</v>
      </c>
      <c r="D185" s="39">
        <v>6984.84</v>
      </c>
      <c r="E185" s="39">
        <v>4048.84</v>
      </c>
    </row>
    <row r="186" spans="1:5" ht="25.5" x14ac:dyDescent="0.25">
      <c r="A186" s="38" t="s">
        <v>7</v>
      </c>
      <c r="B186" s="36" t="s">
        <v>57</v>
      </c>
      <c r="C186" s="36" t="s">
        <v>58</v>
      </c>
      <c r="D186" s="36">
        <v>8000</v>
      </c>
      <c r="E186" s="39">
        <v>1750</v>
      </c>
    </row>
    <row r="187" spans="1:5" x14ac:dyDescent="0.25">
      <c r="A187" s="38" t="s">
        <v>8</v>
      </c>
      <c r="B187" s="36" t="s">
        <v>38</v>
      </c>
      <c r="C187" s="36" t="s">
        <v>39</v>
      </c>
      <c r="D187" s="39">
        <v>12000</v>
      </c>
      <c r="E187" s="39">
        <v>8000</v>
      </c>
    </row>
    <row r="188" spans="1:5" x14ac:dyDescent="0.25">
      <c r="A188" s="38" t="s">
        <v>8</v>
      </c>
      <c r="B188" s="36" t="s">
        <v>38</v>
      </c>
      <c r="C188" s="36" t="s">
        <v>67</v>
      </c>
      <c r="D188" s="39">
        <v>8040</v>
      </c>
      <c r="E188" s="39">
        <v>8040</v>
      </c>
    </row>
    <row r="189" spans="1:5" ht="19.5" customHeight="1" x14ac:dyDescent="0.25">
      <c r="A189" s="38" t="s">
        <v>7</v>
      </c>
      <c r="B189" s="39"/>
      <c r="C189" s="39"/>
      <c r="D189" s="39"/>
      <c r="E189" s="39"/>
    </row>
    <row r="190" spans="1:5" ht="25.5" x14ac:dyDescent="0.25">
      <c r="A190" s="38" t="s">
        <v>5</v>
      </c>
      <c r="B190" s="39" t="s">
        <v>221</v>
      </c>
      <c r="C190" s="39" t="s">
        <v>263</v>
      </c>
      <c r="D190" s="39">
        <v>747</v>
      </c>
      <c r="E190" s="39">
        <v>747</v>
      </c>
    </row>
    <row r="191" spans="1:5" x14ac:dyDescent="0.25">
      <c r="A191" s="38" t="s">
        <v>5</v>
      </c>
      <c r="B191" s="39" t="s">
        <v>170</v>
      </c>
      <c r="C191" s="39" t="s">
        <v>171</v>
      </c>
      <c r="D191" s="39">
        <v>250</v>
      </c>
      <c r="E191" s="39">
        <v>250</v>
      </c>
    </row>
    <row r="192" spans="1:5" x14ac:dyDescent="0.25">
      <c r="A192" s="38" t="s">
        <v>5</v>
      </c>
      <c r="B192" s="39" t="s">
        <v>170</v>
      </c>
      <c r="C192" s="39" t="s">
        <v>171</v>
      </c>
      <c r="D192" s="39">
        <v>1750</v>
      </c>
      <c r="E192" s="39">
        <v>500</v>
      </c>
    </row>
    <row r="193" spans="1:5" ht="25.5" x14ac:dyDescent="0.25">
      <c r="A193" s="38" t="s">
        <v>7</v>
      </c>
      <c r="B193" s="36" t="s">
        <v>96</v>
      </c>
      <c r="C193" s="36" t="s">
        <v>97</v>
      </c>
      <c r="D193" s="39">
        <v>8000</v>
      </c>
      <c r="E193" s="39">
        <v>6258.72</v>
      </c>
    </row>
    <row r="194" spans="1:5" ht="25.5" x14ac:dyDescent="0.25">
      <c r="A194" s="38" t="s">
        <v>7</v>
      </c>
      <c r="B194" s="36" t="s">
        <v>96</v>
      </c>
      <c r="C194" s="36" t="s">
        <v>97</v>
      </c>
      <c r="D194" s="39">
        <v>1500</v>
      </c>
      <c r="E194" s="39">
        <v>1400.66</v>
      </c>
    </row>
    <row r="195" spans="1:5" ht="19.5" customHeight="1" x14ac:dyDescent="0.25">
      <c r="A195" s="38" t="s">
        <v>5</v>
      </c>
      <c r="B195" s="36" t="s">
        <v>118</v>
      </c>
      <c r="C195" s="36" t="s">
        <v>143</v>
      </c>
      <c r="D195" s="39">
        <v>1770</v>
      </c>
      <c r="E195" s="39">
        <v>1770</v>
      </c>
    </row>
    <row r="196" spans="1:5" x14ac:dyDescent="0.25">
      <c r="A196" s="38" t="s">
        <v>5</v>
      </c>
      <c r="B196" s="36" t="s">
        <v>118</v>
      </c>
      <c r="C196" s="36" t="s">
        <v>263</v>
      </c>
      <c r="D196" s="39">
        <v>800</v>
      </c>
      <c r="E196" s="39">
        <v>800</v>
      </c>
    </row>
    <row r="197" spans="1:5" x14ac:dyDescent="0.25">
      <c r="A197" s="38" t="s">
        <v>5</v>
      </c>
      <c r="B197" s="36" t="s">
        <v>118</v>
      </c>
      <c r="C197" s="36" t="s">
        <v>156</v>
      </c>
      <c r="D197" s="39">
        <v>1345.2</v>
      </c>
      <c r="E197" s="39">
        <v>1345.2</v>
      </c>
    </row>
    <row r="198" spans="1:5" x14ac:dyDescent="0.25">
      <c r="A198" s="38" t="s">
        <v>5</v>
      </c>
      <c r="B198" s="36" t="s">
        <v>118</v>
      </c>
      <c r="C198" s="36" t="s">
        <v>263</v>
      </c>
      <c r="D198" s="39">
        <v>1000</v>
      </c>
      <c r="E198" s="39">
        <v>1000</v>
      </c>
    </row>
    <row r="199" spans="1:5" x14ac:dyDescent="0.25">
      <c r="A199" s="38" t="s">
        <v>9</v>
      </c>
      <c r="B199" s="39" t="s">
        <v>65</v>
      </c>
      <c r="C199" s="39" t="s">
        <v>66</v>
      </c>
      <c r="D199" s="39">
        <v>12800</v>
      </c>
      <c r="E199" s="39">
        <v>12800</v>
      </c>
    </row>
    <row r="200" spans="1:5" ht="38.25" x14ac:dyDescent="0.25">
      <c r="A200" s="38" t="s">
        <v>6</v>
      </c>
      <c r="B200" s="36" t="s">
        <v>106</v>
      </c>
      <c r="C200" s="36" t="s">
        <v>107</v>
      </c>
      <c r="D200" s="39">
        <v>11000</v>
      </c>
      <c r="E200" s="39">
        <v>1766.5</v>
      </c>
    </row>
    <row r="201" spans="1:5" ht="23.25" customHeight="1" x14ac:dyDescent="0.25">
      <c r="A201" s="38" t="s">
        <v>5</v>
      </c>
      <c r="B201" s="39" t="s">
        <v>232</v>
      </c>
      <c r="C201" s="39" t="s">
        <v>233</v>
      </c>
      <c r="D201" s="39">
        <v>4990</v>
      </c>
      <c r="E201" s="39">
        <v>4990</v>
      </c>
    </row>
    <row r="202" spans="1:5" x14ac:dyDescent="0.25">
      <c r="A202" s="38" t="s">
        <v>5</v>
      </c>
      <c r="B202" s="36" t="s">
        <v>139</v>
      </c>
      <c r="C202" s="36" t="s">
        <v>264</v>
      </c>
      <c r="D202" s="39">
        <v>1800</v>
      </c>
      <c r="E202" s="39">
        <v>1800</v>
      </c>
    </row>
    <row r="203" spans="1:5" x14ac:dyDescent="0.25">
      <c r="A203" s="38" t="s">
        <v>5</v>
      </c>
      <c r="B203" s="36" t="s">
        <v>119</v>
      </c>
      <c r="C203" s="36" t="s">
        <v>120</v>
      </c>
      <c r="D203" s="39">
        <v>23.26</v>
      </c>
      <c r="E203" s="39">
        <v>23.26</v>
      </c>
    </row>
    <row r="204" spans="1:5" x14ac:dyDescent="0.25">
      <c r="A204" s="38" t="s">
        <v>6</v>
      </c>
      <c r="B204" s="36" t="s">
        <v>46</v>
      </c>
      <c r="C204" s="39" t="s">
        <v>47</v>
      </c>
      <c r="D204" s="39">
        <v>23772</v>
      </c>
      <c r="E204" s="39">
        <v>16084.5</v>
      </c>
    </row>
    <row r="205" spans="1:5" ht="25.5" x14ac:dyDescent="0.25">
      <c r="A205" s="38" t="s">
        <v>6</v>
      </c>
      <c r="B205" s="36" t="s">
        <v>53</v>
      </c>
      <c r="C205" s="39" t="s">
        <v>54</v>
      </c>
      <c r="D205" s="39">
        <v>2200</v>
      </c>
      <c r="E205" s="39">
        <v>2200</v>
      </c>
    </row>
    <row r="206" spans="1:5" ht="25.5" x14ac:dyDescent="0.25">
      <c r="A206" s="38" t="s">
        <v>6</v>
      </c>
      <c r="B206" s="36" t="s">
        <v>53</v>
      </c>
      <c r="C206" s="39" t="s">
        <v>104</v>
      </c>
      <c r="D206" s="39">
        <v>1689</v>
      </c>
      <c r="E206" s="39">
        <v>1689</v>
      </c>
    </row>
    <row r="207" spans="1:5" ht="25.5" x14ac:dyDescent="0.25">
      <c r="A207" s="38" t="s">
        <v>5</v>
      </c>
      <c r="B207" s="36" t="s">
        <v>157</v>
      </c>
      <c r="C207" s="36" t="s">
        <v>158</v>
      </c>
      <c r="D207" s="39">
        <v>1700</v>
      </c>
      <c r="E207" s="39">
        <v>1700</v>
      </c>
    </row>
    <row r="208" spans="1:5" ht="25.5" x14ac:dyDescent="0.25">
      <c r="A208" s="38" t="s">
        <v>5</v>
      </c>
      <c r="B208" s="36" t="s">
        <v>157</v>
      </c>
      <c r="C208" s="36" t="s">
        <v>158</v>
      </c>
      <c r="D208" s="39">
        <v>1500</v>
      </c>
      <c r="E208" s="39">
        <v>1500</v>
      </c>
    </row>
    <row r="209" spans="1:5" ht="19.5" customHeight="1" x14ac:dyDescent="0.25">
      <c r="A209" s="38" t="s">
        <v>5</v>
      </c>
      <c r="B209" s="36" t="s">
        <v>40</v>
      </c>
      <c r="C209" s="36" t="s">
        <v>39</v>
      </c>
      <c r="D209" s="39">
        <v>2520</v>
      </c>
      <c r="E209" s="39">
        <v>1680</v>
      </c>
    </row>
    <row r="210" spans="1:5" ht="19.5" customHeight="1" x14ac:dyDescent="0.25">
      <c r="A210" s="38" t="s">
        <v>5</v>
      </c>
      <c r="B210" s="36" t="s">
        <v>40</v>
      </c>
      <c r="C210" s="36" t="s">
        <v>39</v>
      </c>
      <c r="D210" s="39">
        <v>90</v>
      </c>
      <c r="E210" s="39">
        <v>90</v>
      </c>
    </row>
    <row r="211" spans="1:5" ht="19.5" customHeight="1" x14ac:dyDescent="0.25">
      <c r="A211" s="38" t="s">
        <v>5</v>
      </c>
      <c r="B211" s="36" t="s">
        <v>40</v>
      </c>
      <c r="C211" s="36" t="s">
        <v>39</v>
      </c>
      <c r="D211" s="39">
        <v>450</v>
      </c>
      <c r="E211" s="39">
        <v>261.64</v>
      </c>
    </row>
    <row r="212" spans="1:5" ht="19.5" customHeight="1" x14ac:dyDescent="0.25">
      <c r="A212" s="38" t="s">
        <v>6</v>
      </c>
      <c r="B212" s="39"/>
      <c r="C212" s="39"/>
      <c r="D212" s="39"/>
      <c r="E212" s="39"/>
    </row>
    <row r="213" spans="1:5" x14ac:dyDescent="0.25">
      <c r="A213" s="38" t="s">
        <v>7</v>
      </c>
      <c r="B213" s="39" t="s">
        <v>159</v>
      </c>
      <c r="C213" s="39" t="s">
        <v>160</v>
      </c>
      <c r="D213" s="39">
        <v>9339</v>
      </c>
      <c r="E213" s="39">
        <v>8551.43</v>
      </c>
    </row>
    <row r="214" spans="1:5" x14ac:dyDescent="0.25">
      <c r="A214" s="36"/>
      <c r="B214" s="39"/>
      <c r="C214" s="44"/>
      <c r="D214" s="44">
        <f>SUM(D4:D213)</f>
        <v>14377758.379999999</v>
      </c>
      <c r="E214" s="44">
        <f>SUM(E4:E213)</f>
        <v>2705273.4499999993</v>
      </c>
    </row>
    <row r="215" spans="1:5" x14ac:dyDescent="0.25">
      <c r="A215" s="34"/>
      <c r="D215" s="45"/>
      <c r="E215" s="46"/>
    </row>
  </sheetData>
  <autoFilter ref="A3:E215"/>
  <mergeCells count="5">
    <mergeCell ref="A1:A2"/>
    <mergeCell ref="B1:B2"/>
    <mergeCell ref="C1:C2"/>
    <mergeCell ref="D1:D2"/>
    <mergeCell ref="E1:E2"/>
  </mergeCells>
  <printOptions horizontalCentered="1"/>
  <pageMargins left="0" right="0" top="0.5" bottom="0.25" header="0" footer="0"/>
  <pageSetup paperSize="9" orientation="landscape" verticalDpi="0" r:id="rId1"/>
  <ignoredErrors>
    <ignoredError sqref="D214" formulaRange="1"/>
  </ignoredErrors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გეგმა (ჯამური)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Darbuashvili</dc:creator>
  <cp:lastModifiedBy>მედიკო მიროტაძე</cp:lastModifiedBy>
  <cp:lastPrinted>2017-12-20T10:56:22Z</cp:lastPrinted>
  <dcterms:created xsi:type="dcterms:W3CDTF">2017-12-19T12:02:34Z</dcterms:created>
  <dcterms:modified xsi:type="dcterms:W3CDTF">2018-10-18T12:22:54Z</dcterms:modified>
</cp:coreProperties>
</file>