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 s="1"/>
  <c r="H7" i="1"/>
  <c r="H5" i="1"/>
  <c r="I5" i="1"/>
  <c r="I6" i="1"/>
  <c r="I7" i="1"/>
  <c r="I8" i="1"/>
  <c r="I10" i="1"/>
  <c r="I11" i="1"/>
  <c r="I12" i="1"/>
  <c r="I4" i="1"/>
  <c r="G9" i="1" l="1"/>
  <c r="G7" i="1"/>
  <c r="G5" i="1"/>
  <c r="F9" i="1" l="1"/>
  <c r="E9" i="1"/>
  <c r="F7" i="1"/>
  <c r="E7" i="1"/>
  <c r="F5" i="1"/>
  <c r="E5" i="1"/>
</calcChain>
</file>

<file path=xl/sharedStrings.xml><?xml version="1.0" encoding="utf-8"?>
<sst xmlns="http://schemas.openxmlformats.org/spreadsheetml/2006/main" count="19" uniqueCount="15">
  <si>
    <t>ეკონომიკური დეპარტამენტი</t>
  </si>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</sst>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L9" sqref="L9"/>
    </sheetView>
  </sheetViews>
  <sheetFormatPr defaultColWidth="9.140625" defaultRowHeight="15" x14ac:dyDescent="0.25"/>
  <cols>
    <col min="1" max="1" width="6.7109375" style="1" customWidth="1"/>
    <col min="2" max="3" width="39.7109375" style="1" customWidth="1"/>
    <col min="4" max="4" width="16.85546875" style="13" customWidth="1"/>
    <col min="5" max="9" width="16.85546875" style="1" customWidth="1"/>
    <col min="10" max="10" width="10.5703125" style="1" bestFit="1" customWidth="1"/>
    <col min="11" max="11" width="9.5703125" style="1" bestFit="1" customWidth="1"/>
    <col min="12" max="16384" width="9.140625" style="1"/>
  </cols>
  <sheetData>
    <row r="1" spans="1:9" x14ac:dyDescent="0.25">
      <c r="A1" s="14" t="s">
        <v>0</v>
      </c>
      <c r="B1" s="15"/>
      <c r="C1" s="15"/>
      <c r="D1" s="15"/>
      <c r="E1" s="15"/>
      <c r="F1" s="15"/>
      <c r="G1" s="15"/>
      <c r="H1" s="15"/>
      <c r="I1" s="16"/>
    </row>
    <row r="2" spans="1:9" x14ac:dyDescent="0.25">
      <c r="A2" s="2"/>
      <c r="B2" s="3"/>
      <c r="C2" s="3"/>
      <c r="D2" s="4"/>
      <c r="E2" s="3" t="s">
        <v>1</v>
      </c>
      <c r="F2" s="3" t="s">
        <v>2</v>
      </c>
      <c r="G2" s="3" t="s">
        <v>3</v>
      </c>
      <c r="H2" s="3" t="s">
        <v>4</v>
      </c>
      <c r="I2" s="2" t="s">
        <v>5</v>
      </c>
    </row>
    <row r="3" spans="1:9" x14ac:dyDescent="0.25">
      <c r="A3" s="5">
        <v>1</v>
      </c>
      <c r="B3" s="5">
        <v>2</v>
      </c>
      <c r="C3" s="5">
        <v>3</v>
      </c>
      <c r="D3" s="6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9" ht="38.25" x14ac:dyDescent="0.25">
      <c r="A4" s="17">
        <v>7</v>
      </c>
      <c r="B4" s="17" t="s">
        <v>6</v>
      </c>
      <c r="C4" s="17" t="s">
        <v>7</v>
      </c>
      <c r="D4" s="4" t="s">
        <v>8</v>
      </c>
      <c r="E4" s="7">
        <v>288290.87</v>
      </c>
      <c r="F4" s="8">
        <v>281375.98</v>
      </c>
      <c r="G4" s="8">
        <v>273215.61</v>
      </c>
      <c r="H4" s="3">
        <v>277558.53000000003</v>
      </c>
      <c r="I4" s="20">
        <f>H4+G4+F4+E4</f>
        <v>1120440.99</v>
      </c>
    </row>
    <row r="5" spans="1:9" ht="38.25" x14ac:dyDescent="0.25">
      <c r="A5" s="18"/>
      <c r="B5" s="18"/>
      <c r="C5" s="18"/>
      <c r="D5" s="4" t="s">
        <v>9</v>
      </c>
      <c r="E5" s="7">
        <f>723157.77-E4</f>
        <v>434866.9</v>
      </c>
      <c r="F5" s="8">
        <f>701823.85-F4</f>
        <v>420447.87</v>
      </c>
      <c r="G5" s="8">
        <f>667818.17-G4</f>
        <v>394602.56000000006</v>
      </c>
      <c r="H5" s="3">
        <f>678364.43-H4</f>
        <v>400805.9</v>
      </c>
      <c r="I5" s="20">
        <f t="shared" ref="I5:I12" si="0">H5+G5+F5+E5</f>
        <v>1650723.23</v>
      </c>
    </row>
    <row r="6" spans="1:9" ht="38.25" x14ac:dyDescent="0.25">
      <c r="A6" s="18"/>
      <c r="B6" s="18"/>
      <c r="C6" s="17" t="s">
        <v>10</v>
      </c>
      <c r="D6" s="4" t="s">
        <v>8</v>
      </c>
      <c r="E6" s="7">
        <v>79064</v>
      </c>
      <c r="F6" s="8">
        <v>77964</v>
      </c>
      <c r="G6" s="8">
        <v>80900</v>
      </c>
      <c r="H6" s="3">
        <v>95150</v>
      </c>
      <c r="I6" s="20">
        <f t="shared" si="0"/>
        <v>333078</v>
      </c>
    </row>
    <row r="7" spans="1:9" ht="38.25" x14ac:dyDescent="0.25">
      <c r="A7" s="18"/>
      <c r="B7" s="18"/>
      <c r="C7" s="19"/>
      <c r="D7" s="4" t="s">
        <v>9</v>
      </c>
      <c r="E7" s="7">
        <f>197345-E6</f>
        <v>118281</v>
      </c>
      <c r="F7" s="8">
        <f>192573-F6</f>
        <v>114609</v>
      </c>
      <c r="G7" s="8">
        <f>189147-G6</f>
        <v>108247</v>
      </c>
      <c r="H7" s="3">
        <f>231470-H6</f>
        <v>136320</v>
      </c>
      <c r="I7" s="20">
        <f t="shared" si="0"/>
        <v>477457</v>
      </c>
    </row>
    <row r="8" spans="1:9" ht="38.25" x14ac:dyDescent="0.25">
      <c r="A8" s="18"/>
      <c r="B8" s="18"/>
      <c r="C8" s="17" t="s">
        <v>11</v>
      </c>
      <c r="D8" s="4" t="s">
        <v>8</v>
      </c>
      <c r="E8" s="7">
        <v>123456</v>
      </c>
      <c r="F8" s="8">
        <v>127793</v>
      </c>
      <c r="G8" s="8">
        <v>165193</v>
      </c>
      <c r="H8" s="3">
        <v>200516</v>
      </c>
      <c r="I8" s="20">
        <f t="shared" si="0"/>
        <v>616958</v>
      </c>
    </row>
    <row r="9" spans="1:9" ht="38.25" x14ac:dyDescent="0.25">
      <c r="A9" s="18"/>
      <c r="B9" s="18"/>
      <c r="C9" s="19"/>
      <c r="D9" s="4" t="s">
        <v>9</v>
      </c>
      <c r="E9" s="8">
        <f>123684-E8</f>
        <v>228</v>
      </c>
      <c r="F9" s="8">
        <f>128477-F8</f>
        <v>684</v>
      </c>
      <c r="G9" s="8">
        <f>218091-G8</f>
        <v>52898</v>
      </c>
      <c r="H9" s="3">
        <f>292993-H8</f>
        <v>92477</v>
      </c>
      <c r="I9" s="20">
        <f t="shared" si="0"/>
        <v>146287</v>
      </c>
    </row>
    <row r="10" spans="1:9" ht="45" x14ac:dyDescent="0.25">
      <c r="A10" s="18"/>
      <c r="B10" s="18"/>
      <c r="C10" s="9" t="s">
        <v>12</v>
      </c>
      <c r="D10" s="10"/>
      <c r="E10" s="11">
        <v>213202.44</v>
      </c>
      <c r="F10" s="11">
        <v>237857.17</v>
      </c>
      <c r="G10" s="11">
        <v>298744.84000000003</v>
      </c>
      <c r="H10" s="3">
        <v>288565.28000000003</v>
      </c>
      <c r="I10" s="20">
        <f t="shared" si="0"/>
        <v>1038369.7300000002</v>
      </c>
    </row>
    <row r="11" spans="1:9" ht="30" x14ac:dyDescent="0.25">
      <c r="A11" s="18"/>
      <c r="B11" s="18"/>
      <c r="C11" s="9" t="s">
        <v>13</v>
      </c>
      <c r="D11" s="10"/>
      <c r="E11" s="11">
        <v>55781</v>
      </c>
      <c r="F11" s="11">
        <v>63674</v>
      </c>
      <c r="G11" s="11">
        <v>74308</v>
      </c>
      <c r="H11" s="3">
        <v>95005</v>
      </c>
      <c r="I11" s="20">
        <f t="shared" si="0"/>
        <v>288768</v>
      </c>
    </row>
    <row r="12" spans="1:9" ht="30" x14ac:dyDescent="0.25">
      <c r="A12" s="18"/>
      <c r="B12" s="18"/>
      <c r="C12" s="9" t="s">
        <v>14</v>
      </c>
      <c r="D12" s="10"/>
      <c r="E12" s="12"/>
      <c r="F12" s="12"/>
      <c r="G12" s="12">
        <v>37050</v>
      </c>
      <c r="H12" s="3">
        <v>65391</v>
      </c>
      <c r="I12" s="20">
        <f t="shared" si="0"/>
        <v>102441</v>
      </c>
    </row>
  </sheetData>
  <mergeCells count="6">
    <mergeCell ref="A1:I1"/>
    <mergeCell ref="A4:A12"/>
    <mergeCell ref="B4:B12"/>
    <mergeCell ref="C4:C5"/>
    <mergeCell ref="C6:C7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2018-01-08T08:40:47Z</dcterms:modified>
</cp:coreProperties>
</file>