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H5" i="1" l="1"/>
  <c r="I5" i="1" s="1"/>
  <c r="J4" i="1" s="1"/>
  <c r="J10" i="1"/>
  <c r="J8" i="1"/>
  <c r="J6" i="1"/>
  <c r="I6" i="1"/>
  <c r="I7" i="1"/>
  <c r="I8" i="1"/>
  <c r="I9" i="1"/>
  <c r="I10" i="1"/>
  <c r="I11" i="1"/>
  <c r="I4" i="1"/>
  <c r="H7" i="1"/>
  <c r="G10" i="1" l="1"/>
  <c r="G7" i="1" l="1"/>
  <c r="G5" i="1"/>
  <c r="F7" i="1" l="1"/>
  <c r="F5" i="1"/>
  <c r="E7" i="1" l="1"/>
  <c r="E5" i="1"/>
</calcChain>
</file>

<file path=xl/sharedStrings.xml><?xml version="1.0" encoding="utf-8"?>
<sst xmlns="http://schemas.openxmlformats.org/spreadsheetml/2006/main" count="19" uniqueCount="15">
  <si>
    <t>ეკონომიკური დეპარტამენტი</t>
  </si>
  <si>
    <t>I კვარტალი</t>
  </si>
  <si>
    <t>II კვარტალი</t>
  </si>
  <si>
    <t>III კვარტალი</t>
  </si>
  <si>
    <t>IV კვარტალი</t>
  </si>
  <si>
    <t>სულ ჯამი</t>
  </si>
  <si>
    <t>ინფორმაცია გაცემული სარგოს, დანამატებისა და პრემიების კვარტალური ოდენობების შესახებ თანამდებობის პირებზე (ჯამურად) და სხვა თანამშრომლებზე (ჯამურად)</t>
  </si>
  <si>
    <r>
      <rPr>
        <b/>
        <sz val="11"/>
        <color theme="1"/>
        <rFont val="Calibri"/>
        <family val="2"/>
        <scheme val="minor"/>
      </rPr>
      <t>თანამდებობრივი სარგო</t>
    </r>
    <r>
      <rPr>
        <sz val="11"/>
        <color theme="1"/>
        <rFont val="Calibri"/>
        <family val="2"/>
        <scheme val="minor"/>
      </rPr>
      <t xml:space="preserve"> (ეკ. კლასიფიკაციის მუხლი 21111)</t>
    </r>
  </si>
  <si>
    <t>მ/შ ხელმძღვანელებზე</t>
  </si>
  <si>
    <t>მ/შ სხვა შტატის თანამშრომლებზე</t>
  </si>
  <si>
    <r>
      <rPr>
        <b/>
        <sz val="11"/>
        <color theme="1"/>
        <rFont val="Calibri"/>
        <family val="2"/>
        <scheme val="minor"/>
      </rPr>
      <t>პრემია</t>
    </r>
    <r>
      <rPr>
        <sz val="11"/>
        <color theme="1"/>
        <rFont val="Calibri"/>
        <family val="2"/>
        <scheme val="minor"/>
      </rPr>
      <t xml:space="preserve">  (ეკ. კლასიფიკაციის მუხლი 21113)</t>
    </r>
  </si>
  <si>
    <r>
      <rPr>
        <b/>
        <sz val="11"/>
        <color theme="1"/>
        <rFont val="Calibri"/>
        <family val="2"/>
        <scheme val="minor"/>
      </rPr>
      <t>დანამატი</t>
    </r>
    <r>
      <rPr>
        <sz val="11"/>
        <color theme="1"/>
        <rFont val="Calibri"/>
        <family val="2"/>
        <scheme val="minor"/>
      </rPr>
      <t xml:space="preserve"> (ეკ. კლასიფიკაციის მუხლი 21114)</t>
    </r>
  </si>
  <si>
    <r>
      <rPr>
        <b/>
        <sz val="11"/>
        <color theme="1"/>
        <rFont val="Calibri"/>
        <family val="2"/>
        <scheme val="minor"/>
      </rPr>
      <t>თანამდებობრივი სარგო</t>
    </r>
    <r>
      <rPr>
        <sz val="11"/>
        <color theme="1"/>
        <rFont val="Calibri"/>
        <family val="2"/>
        <scheme val="minor"/>
      </rPr>
      <t xml:space="preserve"> (ეკ. კლასიფიკაციის მუხლი 221-შტატგარეშე მომუშავეთა)</t>
    </r>
  </si>
  <si>
    <r>
      <rPr>
        <b/>
        <sz val="11"/>
        <color theme="1"/>
        <rFont val="Calibri"/>
        <family val="2"/>
        <scheme val="minor"/>
      </rPr>
      <t>პრემია</t>
    </r>
    <r>
      <rPr>
        <sz val="11"/>
        <color theme="1"/>
        <rFont val="Calibri"/>
        <family val="2"/>
        <scheme val="minor"/>
      </rPr>
      <t xml:space="preserve"> (ეკ. კლასიფიკაციის მუხლი 221-შტატგარეშე მომუშავეთა)</t>
    </r>
  </si>
  <si>
    <r>
      <rPr>
        <b/>
        <sz val="11"/>
        <color theme="1"/>
        <rFont val="Calibri"/>
        <family val="2"/>
        <scheme val="minor"/>
      </rPr>
      <t>დანამატი</t>
    </r>
    <r>
      <rPr>
        <sz val="11"/>
        <color theme="1"/>
        <rFont val="Calibri"/>
        <family val="2"/>
        <scheme val="minor"/>
      </rPr>
      <t xml:space="preserve"> (ეკ. კლასიფიკაციის მუხლი 221-შტატგარეშე მომუშავეთა)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</si>
</sst>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" fontId="3" fillId="0" borderId="4" xfId="0" applyNumberFormat="1" applyFont="1" applyBorder="1" applyAlignment="1">
      <alignment vertical="center" wrapText="1"/>
    </xf>
    <xf numFmtId="4" fontId="0" fillId="0" borderId="4" xfId="0" applyNumberFormat="1" applyBorder="1" applyAlignment="1">
      <alignment vertical="center" wrapText="1"/>
    </xf>
    <xf numFmtId="0" fontId="0" fillId="3" borderId="7" xfId="0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" fontId="0" fillId="3" borderId="4" xfId="0" applyNumberFormat="1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view="pageBreakPreview" topLeftCell="C1" zoomScale="60" zoomScaleNormal="100" workbookViewId="0">
      <selection activeCell="F6" sqref="F6"/>
    </sheetView>
  </sheetViews>
  <sheetFormatPr defaultColWidth="9.140625" defaultRowHeight="15" x14ac:dyDescent="0.25"/>
  <cols>
    <col min="1" max="1" width="6.7109375" style="1" customWidth="1"/>
    <col min="2" max="3" width="39.7109375" style="1" customWidth="1"/>
    <col min="4" max="4" width="16.85546875" style="8" customWidth="1"/>
    <col min="5" max="9" width="16.85546875" style="1" customWidth="1"/>
    <col min="10" max="10" width="11.42578125" style="1" bestFit="1" customWidth="1"/>
    <col min="11" max="11" width="9.5703125" style="1" bestFit="1" customWidth="1"/>
    <col min="12" max="16384" width="9.140625" style="1"/>
  </cols>
  <sheetData>
    <row r="1" spans="1:10" x14ac:dyDescent="0.25">
      <c r="A1" s="18" t="s">
        <v>0</v>
      </c>
      <c r="B1" s="19"/>
      <c r="C1" s="19"/>
      <c r="D1" s="19"/>
      <c r="E1" s="19"/>
      <c r="F1" s="19"/>
      <c r="G1" s="19"/>
      <c r="H1" s="19"/>
      <c r="I1" s="20"/>
    </row>
    <row r="2" spans="1:10" x14ac:dyDescent="0.25">
      <c r="A2" s="2"/>
      <c r="B2" s="3"/>
      <c r="C2" s="3"/>
      <c r="D2" s="4"/>
      <c r="E2" s="3" t="s">
        <v>1</v>
      </c>
      <c r="F2" s="3" t="s">
        <v>2</v>
      </c>
      <c r="G2" s="3" t="s">
        <v>3</v>
      </c>
      <c r="H2" s="3" t="s">
        <v>4</v>
      </c>
      <c r="I2" s="2" t="s">
        <v>5</v>
      </c>
    </row>
    <row r="3" spans="1:10" x14ac:dyDescent="0.25">
      <c r="A3" s="5">
        <v>1</v>
      </c>
      <c r="B3" s="5">
        <v>2</v>
      </c>
      <c r="C3" s="5">
        <v>3</v>
      </c>
      <c r="D3" s="6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</row>
    <row r="4" spans="1:10" ht="37.5" customHeight="1" x14ac:dyDescent="0.25">
      <c r="A4" s="21">
        <v>7</v>
      </c>
      <c r="B4" s="21" t="s">
        <v>6</v>
      </c>
      <c r="C4" s="21" t="s">
        <v>7</v>
      </c>
      <c r="D4" s="4" t="s">
        <v>8</v>
      </c>
      <c r="E4" s="9">
        <v>300419.33</v>
      </c>
      <c r="F4" s="10">
        <v>293524.36</v>
      </c>
      <c r="G4" s="10">
        <v>290941.83</v>
      </c>
      <c r="H4" s="3">
        <v>291153.84999999998</v>
      </c>
      <c r="I4" s="15">
        <f>H4+G4+F4+E4</f>
        <v>1176039.3699999999</v>
      </c>
      <c r="J4" s="16">
        <f>I4+I5</f>
        <v>3099398.0699999994</v>
      </c>
    </row>
    <row r="5" spans="1:10" ht="37.5" customHeight="1" x14ac:dyDescent="0.25">
      <c r="A5" s="22"/>
      <c r="B5" s="22"/>
      <c r="C5" s="22"/>
      <c r="D5" s="4" t="s">
        <v>9</v>
      </c>
      <c r="E5" s="9">
        <f>789459.98-E4</f>
        <v>489040.64999999997</v>
      </c>
      <c r="F5" s="10">
        <f>772366.49-F4</f>
        <v>478842.13</v>
      </c>
      <c r="G5" s="10">
        <f>764103.27-G4</f>
        <v>473161.44</v>
      </c>
      <c r="H5" s="3">
        <f>773468.33-H4</f>
        <v>482314.48</v>
      </c>
      <c r="I5" s="15">
        <f t="shared" ref="I5:I11" si="0">H5+G5+F5+E5</f>
        <v>1923358.6999999997</v>
      </c>
      <c r="J5" s="17"/>
    </row>
    <row r="6" spans="1:10" ht="37.5" customHeight="1" x14ac:dyDescent="0.25">
      <c r="A6" s="22"/>
      <c r="B6" s="22"/>
      <c r="C6" s="21" t="s">
        <v>10</v>
      </c>
      <c r="D6" s="4" t="s">
        <v>8</v>
      </c>
      <c r="E6" s="9">
        <v>136207</v>
      </c>
      <c r="F6" s="10">
        <v>134311</v>
      </c>
      <c r="G6" s="10">
        <v>131946</v>
      </c>
      <c r="H6" s="3">
        <v>68406</v>
      </c>
      <c r="I6" s="15">
        <f t="shared" si="0"/>
        <v>470870</v>
      </c>
      <c r="J6" s="16">
        <f>I6+I7</f>
        <v>1237040</v>
      </c>
    </row>
    <row r="7" spans="1:10" ht="37.5" customHeight="1" x14ac:dyDescent="0.25">
      <c r="A7" s="22"/>
      <c r="B7" s="22"/>
      <c r="C7" s="23"/>
      <c r="D7" s="4" t="s">
        <v>9</v>
      </c>
      <c r="E7" s="9">
        <f>355057-E6</f>
        <v>218850</v>
      </c>
      <c r="F7" s="10">
        <f>352066-F6</f>
        <v>217755</v>
      </c>
      <c r="G7" s="10">
        <f>351097-G6</f>
        <v>219151</v>
      </c>
      <c r="H7" s="3">
        <f>178820-H6</f>
        <v>110414</v>
      </c>
      <c r="I7" s="15">
        <f t="shared" si="0"/>
        <v>766170</v>
      </c>
      <c r="J7" s="17"/>
    </row>
    <row r="8" spans="1:10" ht="37.5" customHeight="1" x14ac:dyDescent="0.25">
      <c r="A8" s="22"/>
      <c r="B8" s="22"/>
      <c r="C8" s="21" t="s">
        <v>11</v>
      </c>
      <c r="D8" s="4" t="s">
        <v>8</v>
      </c>
      <c r="E8" s="9">
        <v>126812.42</v>
      </c>
      <c r="F8" s="10">
        <v>125436</v>
      </c>
      <c r="G8" s="10">
        <v>123740</v>
      </c>
      <c r="H8" s="3">
        <v>124929</v>
      </c>
      <c r="I8" s="15">
        <f t="shared" si="0"/>
        <v>500917.42</v>
      </c>
      <c r="J8" s="16">
        <f>I8+I9</f>
        <v>500917.42</v>
      </c>
    </row>
    <row r="9" spans="1:10" ht="37.5" customHeight="1" x14ac:dyDescent="0.25">
      <c r="A9" s="22"/>
      <c r="B9" s="22"/>
      <c r="C9" s="23"/>
      <c r="D9" s="4" t="s">
        <v>9</v>
      </c>
      <c r="E9" s="10"/>
      <c r="F9" s="10"/>
      <c r="G9" s="10"/>
      <c r="H9" s="3"/>
      <c r="I9" s="15">
        <f t="shared" si="0"/>
        <v>0</v>
      </c>
      <c r="J9" s="17"/>
    </row>
    <row r="10" spans="1:10" ht="37.5" customHeight="1" x14ac:dyDescent="0.25">
      <c r="A10" s="22"/>
      <c r="B10" s="22"/>
      <c r="C10" s="11" t="s">
        <v>12</v>
      </c>
      <c r="D10" s="12"/>
      <c r="E10" s="13">
        <v>344925.53</v>
      </c>
      <c r="F10" s="13">
        <v>346799.78</v>
      </c>
      <c r="G10" s="13">
        <f>537818.52-G11</f>
        <v>385669.52</v>
      </c>
      <c r="H10" s="3">
        <v>389178.76</v>
      </c>
      <c r="I10" s="15">
        <f t="shared" si="0"/>
        <v>1466573.59</v>
      </c>
      <c r="J10" s="16">
        <f>I10+I11</f>
        <v>2014853.59</v>
      </c>
    </row>
    <row r="11" spans="1:10" ht="37.5" customHeight="1" x14ac:dyDescent="0.25">
      <c r="A11" s="22"/>
      <c r="B11" s="22"/>
      <c r="C11" s="11" t="s">
        <v>13</v>
      </c>
      <c r="D11" s="12"/>
      <c r="E11" s="13">
        <v>153714</v>
      </c>
      <c r="F11" s="13">
        <v>157651</v>
      </c>
      <c r="G11" s="13">
        <v>152149</v>
      </c>
      <c r="H11" s="3">
        <v>84766</v>
      </c>
      <c r="I11" s="15">
        <f t="shared" si="0"/>
        <v>548280</v>
      </c>
      <c r="J11" s="17"/>
    </row>
    <row r="12" spans="1:10" ht="37.5" customHeight="1" x14ac:dyDescent="0.25">
      <c r="A12" s="22"/>
      <c r="B12" s="22"/>
      <c r="C12" s="11" t="s">
        <v>14</v>
      </c>
      <c r="D12" s="12"/>
      <c r="E12" s="14"/>
      <c r="F12" s="14"/>
      <c r="G12" s="14"/>
      <c r="H12" s="3"/>
      <c r="I12" s="7"/>
    </row>
  </sheetData>
  <mergeCells count="10">
    <mergeCell ref="J4:J5"/>
    <mergeCell ref="J6:J7"/>
    <mergeCell ref="J8:J9"/>
    <mergeCell ref="J10:J11"/>
    <mergeCell ref="A1:I1"/>
    <mergeCell ref="A4:A12"/>
    <mergeCell ref="B4:B12"/>
    <mergeCell ref="C4:C5"/>
    <mergeCell ref="C6:C7"/>
    <mergeCell ref="C8:C9"/>
  </mergeCells>
  <pageMargins left="0" right="0" top="0.75" bottom="0" header="0" footer="0"/>
  <pageSetup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2017-01-12T15:04:56Z</dcterms:modified>
</cp:coreProperties>
</file>