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2015 შრომის ანაზღაურება" sheetId="1" r:id="rId1"/>
  </sheets>
  <definedNames>
    <definedName name="_xlnm.Print_Area" localSheetId="0">'2015 შრომის ანაზღაურება'!$A$1:$L$13</definedName>
  </definedNames>
  <calcPr calcId="152511"/>
</workbook>
</file>

<file path=xl/calcChain.xml><?xml version="1.0" encoding="utf-8"?>
<calcChain xmlns="http://schemas.openxmlformats.org/spreadsheetml/2006/main">
  <c r="H13" i="1" l="1"/>
  <c r="I6" i="1" l="1"/>
  <c r="I8" i="1"/>
  <c r="I9" i="1"/>
  <c r="I10" i="1"/>
  <c r="I11" i="1"/>
  <c r="I12" i="1"/>
  <c r="I4" i="1"/>
  <c r="H7" i="1"/>
  <c r="H5" i="1"/>
  <c r="G7" i="1" l="1"/>
  <c r="G5" i="1"/>
  <c r="G13" i="1" l="1"/>
  <c r="F7" i="1"/>
  <c r="F5" i="1"/>
  <c r="F13" i="1" l="1"/>
  <c r="E7" i="1"/>
  <c r="I7" i="1" s="1"/>
  <c r="E5" i="1"/>
  <c r="I5" i="1" s="1"/>
  <c r="E13" i="1" l="1"/>
  <c r="I13" i="1" s="1"/>
</calcChain>
</file>

<file path=xl/sharedStrings.xml><?xml version="1.0" encoding="utf-8"?>
<sst xmlns="http://schemas.openxmlformats.org/spreadsheetml/2006/main" count="19" uniqueCount="15">
  <si>
    <t>ეკონომიკური დეპარტამენტი</t>
  </si>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</sst>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Normal="100" zoomScaleSheetLayoutView="100" workbookViewId="0">
      <selection activeCell="O8" sqref="O8"/>
    </sheetView>
  </sheetViews>
  <sheetFormatPr defaultRowHeight="15" x14ac:dyDescent="0.25"/>
  <cols>
    <col min="1" max="1" width="6.7109375" style="1" customWidth="1"/>
    <col min="2" max="3" width="39.7109375" style="1" customWidth="1"/>
    <col min="4" max="4" width="21.42578125" style="10" bestFit="1" customWidth="1"/>
    <col min="5" max="5" width="11.7109375" style="1" customWidth="1"/>
    <col min="6" max="6" width="13.7109375" style="1" customWidth="1"/>
    <col min="7" max="7" width="13.85546875" style="1" customWidth="1"/>
    <col min="8" max="8" width="13.5703125" style="1" customWidth="1"/>
    <col min="9" max="9" width="20.7109375" style="1" customWidth="1"/>
    <col min="10" max="11" width="9.5703125" style="1" bestFit="1" customWidth="1"/>
    <col min="12" max="16384" width="9.140625" style="1"/>
  </cols>
  <sheetData>
    <row r="1" spans="1:9" x14ac:dyDescent="0.25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 ht="30" x14ac:dyDescent="0.25">
      <c r="A2" s="2"/>
      <c r="B2" s="3"/>
      <c r="C2" s="3"/>
      <c r="D2" s="4"/>
      <c r="E2" s="3" t="s">
        <v>1</v>
      </c>
      <c r="F2" s="3" t="s">
        <v>2</v>
      </c>
      <c r="G2" s="3" t="s">
        <v>3</v>
      </c>
      <c r="H2" s="3" t="s">
        <v>4</v>
      </c>
      <c r="I2" s="2" t="s">
        <v>5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x14ac:dyDescent="0.25">
      <c r="A4" s="15">
        <v>7</v>
      </c>
      <c r="B4" s="15" t="s">
        <v>6</v>
      </c>
      <c r="C4" s="15" t="s">
        <v>7</v>
      </c>
      <c r="D4" s="4" t="s">
        <v>8</v>
      </c>
      <c r="E4" s="11">
        <v>281619.63</v>
      </c>
      <c r="F4" s="3">
        <v>285302.71999999997</v>
      </c>
      <c r="G4" s="3">
        <v>278448.13</v>
      </c>
      <c r="H4" s="3">
        <v>289104.7</v>
      </c>
      <c r="I4" s="7">
        <f>H4+G4+F4+E4</f>
        <v>1134475.1800000002</v>
      </c>
    </row>
    <row r="5" spans="1:9" ht="25.5" x14ac:dyDescent="0.25">
      <c r="A5" s="16"/>
      <c r="B5" s="16"/>
      <c r="C5" s="16"/>
      <c r="D5" s="4" t="s">
        <v>9</v>
      </c>
      <c r="E5" s="11">
        <f>765338.67-E4</f>
        <v>483719.04000000004</v>
      </c>
      <c r="F5" s="3">
        <f>769517.84-F4</f>
        <v>484215.12</v>
      </c>
      <c r="G5" s="3">
        <f>763137.21-G4</f>
        <v>484689.07999999996</v>
      </c>
      <c r="H5" s="3">
        <f>776723.62-H4</f>
        <v>487618.92</v>
      </c>
      <c r="I5" s="7">
        <f t="shared" ref="I5:I13" si="0">H5+G5+F5+E5</f>
        <v>1940242.1600000001</v>
      </c>
    </row>
    <row r="6" spans="1:9" x14ac:dyDescent="0.25">
      <c r="A6" s="16"/>
      <c r="B6" s="16"/>
      <c r="C6" s="15" t="s">
        <v>10</v>
      </c>
      <c r="D6" s="4" t="s">
        <v>8</v>
      </c>
      <c r="E6" s="11">
        <v>133417</v>
      </c>
      <c r="F6" s="3">
        <v>35532</v>
      </c>
      <c r="G6" s="3">
        <v>128054</v>
      </c>
      <c r="H6" s="3">
        <v>90770</v>
      </c>
      <c r="I6" s="7">
        <f t="shared" si="0"/>
        <v>387773</v>
      </c>
    </row>
    <row r="7" spans="1:9" ht="25.5" x14ac:dyDescent="0.25">
      <c r="A7" s="16"/>
      <c r="B7" s="16"/>
      <c r="C7" s="17"/>
      <c r="D7" s="4" t="s">
        <v>9</v>
      </c>
      <c r="E7" s="11">
        <f>350985-E6</f>
        <v>217568</v>
      </c>
      <c r="F7" s="3">
        <f>113442-F6</f>
        <v>77910</v>
      </c>
      <c r="G7" s="3">
        <f>340555-G6</f>
        <v>212501</v>
      </c>
      <c r="H7" s="3">
        <f>237842-H6</f>
        <v>147072</v>
      </c>
      <c r="I7" s="7">
        <f t="shared" si="0"/>
        <v>655051</v>
      </c>
    </row>
    <row r="8" spans="1:9" x14ac:dyDescent="0.25">
      <c r="A8" s="16"/>
      <c r="B8" s="16"/>
      <c r="C8" s="15" t="s">
        <v>11</v>
      </c>
      <c r="D8" s="4" t="s">
        <v>8</v>
      </c>
      <c r="E8" s="11">
        <v>122602</v>
      </c>
      <c r="F8" s="3">
        <v>123539</v>
      </c>
      <c r="G8" s="3">
        <v>119107</v>
      </c>
      <c r="H8" s="3">
        <v>126071</v>
      </c>
      <c r="I8" s="7">
        <f t="shared" si="0"/>
        <v>491319</v>
      </c>
    </row>
    <row r="9" spans="1:9" ht="25.5" x14ac:dyDescent="0.25">
      <c r="A9" s="16"/>
      <c r="B9" s="16"/>
      <c r="C9" s="17"/>
      <c r="D9" s="4" t="s">
        <v>9</v>
      </c>
      <c r="E9" s="3"/>
      <c r="F9" s="3"/>
      <c r="G9" s="3"/>
      <c r="H9" s="3">
        <v>0</v>
      </c>
      <c r="I9" s="7">
        <f t="shared" si="0"/>
        <v>0</v>
      </c>
    </row>
    <row r="10" spans="1:9" ht="45" x14ac:dyDescent="0.25">
      <c r="A10" s="16"/>
      <c r="B10" s="16"/>
      <c r="C10" s="8" t="s">
        <v>12</v>
      </c>
      <c r="D10" s="4"/>
      <c r="E10" s="3">
        <v>310990.61</v>
      </c>
      <c r="F10" s="3">
        <v>299781.62</v>
      </c>
      <c r="G10" s="3">
        <v>327642.65000000002</v>
      </c>
      <c r="H10" s="3">
        <v>345288.77</v>
      </c>
      <c r="I10" s="7">
        <f t="shared" si="0"/>
        <v>1283703.6499999999</v>
      </c>
    </row>
    <row r="11" spans="1:9" ht="30" x14ac:dyDescent="0.25">
      <c r="A11" s="16"/>
      <c r="B11" s="16"/>
      <c r="C11" s="8" t="s">
        <v>13</v>
      </c>
      <c r="D11" s="4"/>
      <c r="E11" s="3">
        <v>129700</v>
      </c>
      <c r="F11" s="3">
        <v>46112.5</v>
      </c>
      <c r="G11" s="3">
        <v>133787</v>
      </c>
      <c r="H11" s="3">
        <v>94045</v>
      </c>
      <c r="I11" s="7">
        <f t="shared" si="0"/>
        <v>403644.5</v>
      </c>
    </row>
    <row r="12" spans="1:9" ht="30" x14ac:dyDescent="0.25">
      <c r="A12" s="16"/>
      <c r="B12" s="16"/>
      <c r="C12" s="8" t="s">
        <v>14</v>
      </c>
      <c r="D12" s="4"/>
      <c r="E12" s="3"/>
      <c r="F12" s="3"/>
      <c r="G12" s="3"/>
      <c r="H12" s="3">
        <v>0</v>
      </c>
      <c r="I12" s="7">
        <f t="shared" si="0"/>
        <v>0</v>
      </c>
    </row>
    <row r="13" spans="1:9" x14ac:dyDescent="0.25">
      <c r="A13" s="2"/>
      <c r="B13" s="3"/>
      <c r="C13" s="3"/>
      <c r="D13" s="4"/>
      <c r="E13" s="9">
        <f>SUM(E4:E12)</f>
        <v>1679616.2799999998</v>
      </c>
      <c r="F13" s="9">
        <f>SUM(F4:F12)</f>
        <v>1352392.96</v>
      </c>
      <c r="G13" s="9">
        <f>SUM(G4:G12)</f>
        <v>1684228.8599999999</v>
      </c>
      <c r="H13" s="9">
        <f>SUM(H3:H12)</f>
        <v>1579978.3900000001</v>
      </c>
      <c r="I13" s="7">
        <f t="shared" si="0"/>
        <v>6296216.4900000002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შრომის ანაზღაურება</vt:lpstr>
      <vt:lpstr>'2015 შრომის ანაზღაურება'!Print_Area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2016-01-13T13:50:38Z</dcterms:modified>
</cp:coreProperties>
</file>