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D:\Users\mmirotadze\Downloads\"/>
    </mc:Choice>
  </mc:AlternateContent>
  <xr:revisionPtr revIDLastSave="0" documentId="13_ncr:1_{7AFE87EF-8298-4818-969A-B1672FD20FD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01.10.2018-31.12.2018" sheetId="1" r:id="rId1"/>
  </sheets>
  <definedNames>
    <definedName name="_xlnm._FilterDatabase" localSheetId="0" hidden="1">'01.10.2018-31.12.2018'!$A$1:$V$23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M36" i="1"/>
  <c r="M33" i="1"/>
  <c r="M32" i="1"/>
  <c r="M31" i="1"/>
  <c r="M29" i="1"/>
  <c r="M34" i="1"/>
  <c r="M35" i="1"/>
  <c r="M28" i="1"/>
  <c r="M21" i="1"/>
  <c r="M20" i="1"/>
  <c r="M19" i="1"/>
  <c r="M17" i="1"/>
  <c r="M15" i="1"/>
  <c r="M14" i="1"/>
  <c r="M12" i="1"/>
  <c r="M11" i="1"/>
  <c r="M7" i="1"/>
  <c r="M6" i="1"/>
  <c r="M5" i="1"/>
  <c r="M41" i="1" l="1"/>
  <c r="M23" i="1" l="1"/>
  <c r="N43" i="1" s="1"/>
</calcChain>
</file>

<file path=xl/sharedStrings.xml><?xml version="1.0" encoding="utf-8"?>
<sst xmlns="http://schemas.openxmlformats.org/spreadsheetml/2006/main" count="606" uniqueCount="148">
  <si>
    <t>ნომერი</t>
  </si>
  <si>
    <t>დასახელება</t>
  </si>
  <si>
    <t>ბრძანების ნომერი</t>
  </si>
  <si>
    <t>ბრძანების თარიღი</t>
  </si>
  <si>
    <t>დანიშნულების  პუნქტი</t>
  </si>
  <si>
    <t>თანამდებობა</t>
  </si>
  <si>
    <t>კომენტარი</t>
  </si>
  <si>
    <t>მშობელი ანგარიში</t>
  </si>
  <si>
    <t>მივლინება ქვეყნის შიგნით</t>
  </si>
  <si>
    <t>3253</t>
  </si>
  <si>
    <t>1461</t>
  </si>
  <si>
    <t>მინისტრის მოადგილე</t>
  </si>
  <si>
    <t>სამმართველოს უფროსი</t>
  </si>
  <si>
    <t>დეპარტამენტის უფროსის მოადგილე</t>
  </si>
  <si>
    <t>მივლინება ქვეყნის გარეთ</t>
  </si>
  <si>
    <t>დღიური</t>
  </si>
  <si>
    <t xml:space="preserve">დღიური ხარჯის დანამატი 30%, </t>
  </si>
  <si>
    <t xml:space="preserve">დღიური ხარჯის დანამატი 70%, </t>
  </si>
  <si>
    <t xml:space="preserve">დღიური ხარჯის დანამატი 80%, </t>
  </si>
  <si>
    <t>სასტუმროს ხარჯი</t>
  </si>
  <si>
    <t>მგზავრობის ხარჯი</t>
  </si>
  <si>
    <t>სხვა ხარჯი</t>
  </si>
  <si>
    <t>საკასო</t>
  </si>
  <si>
    <t>13.09.2018</t>
  </si>
  <si>
    <t>მინისტრის პირველი მოადგილე</t>
  </si>
  <si>
    <t>მიხეილ გიორგაძე</t>
  </si>
  <si>
    <t>ქ.ოზურგეთი</t>
  </si>
  <si>
    <t>ქ.ზუგდიდი</t>
  </si>
  <si>
    <t>ქ.ბათუმი</t>
  </si>
  <si>
    <t>შალვა გოგოლაძე</t>
  </si>
  <si>
    <t>ქ.ბორჯომი</t>
  </si>
  <si>
    <t>1</t>
  </si>
  <si>
    <t>3</t>
  </si>
  <si>
    <t>5</t>
  </si>
  <si>
    <t>6</t>
  </si>
  <si>
    <t>8</t>
  </si>
  <si>
    <t>10</t>
  </si>
  <si>
    <t>12</t>
  </si>
  <si>
    <t>14</t>
  </si>
  <si>
    <t>16</t>
  </si>
  <si>
    <t>17</t>
  </si>
  <si>
    <t>19</t>
  </si>
  <si>
    <t>20</t>
  </si>
  <si>
    <t>22</t>
  </si>
  <si>
    <t>23</t>
  </si>
  <si>
    <t>14.09.2018</t>
  </si>
  <si>
    <t>01/991</t>
  </si>
  <si>
    <t>სერბეთი-ბელგრადი</t>
  </si>
  <si>
    <t>ირინე აბულაძე</t>
  </si>
  <si>
    <t>1121086</t>
  </si>
  <si>
    <t>ნიდერლანდები-ჰააგა</t>
  </si>
  <si>
    <t>01/986</t>
  </si>
  <si>
    <t>ქ.თელავი</t>
  </si>
  <si>
    <t>01/989</t>
  </si>
  <si>
    <t>19.09.2018</t>
  </si>
  <si>
    <t>24.09.2018</t>
  </si>
  <si>
    <t>08.11.2018</t>
  </si>
  <si>
    <t>26.09.2018</t>
  </si>
  <si>
    <t>დუშეთი</t>
  </si>
  <si>
    <t>ქ.გარდაბანი</t>
  </si>
  <si>
    <t>05.10.2018</t>
  </si>
  <si>
    <t>13.11.2018</t>
  </si>
  <si>
    <t>ქ.გორი</t>
  </si>
  <si>
    <t>ლევან ხარატიშვილი</t>
  </si>
  <si>
    <t>01/981</t>
  </si>
  <si>
    <t>ნოდარ რაზმაძე</t>
  </si>
  <si>
    <t>დეპარტამენტის უფროსი</t>
  </si>
  <si>
    <t>16.11.2018</t>
  </si>
  <si>
    <t>ქ.გურჯაანი</t>
  </si>
  <si>
    <t>საგარეჯო</t>
  </si>
  <si>
    <t>თეა ონიანი</t>
  </si>
  <si>
    <t>27.11.2018</t>
  </si>
  <si>
    <t>14.12.2018</t>
  </si>
  <si>
    <t>დედოფლისწყარო</t>
  </si>
  <si>
    <t>12.12.2018</t>
  </si>
  <si>
    <t>27.12.2018</t>
  </si>
  <si>
    <t>ხულო</t>
  </si>
  <si>
    <t>29</t>
  </si>
  <si>
    <t>31</t>
  </si>
  <si>
    <t>33</t>
  </si>
  <si>
    <t>35</t>
  </si>
  <si>
    <t>36</t>
  </si>
  <si>
    <t>40</t>
  </si>
  <si>
    <t>42</t>
  </si>
  <si>
    <t>თამარ თევზაძე</t>
  </si>
  <si>
    <t>1285984</t>
  </si>
  <si>
    <t>1286301</t>
  </si>
  <si>
    <t>ავსტრია-ვენა</t>
  </si>
  <si>
    <t>1411501</t>
  </si>
  <si>
    <t>01.11.2018</t>
  </si>
  <si>
    <t>იტალია-ფლორენცია</t>
  </si>
  <si>
    <t>1416075</t>
  </si>
  <si>
    <t>02.11.2018</t>
  </si>
  <si>
    <t>ბელგია-ბრიუსელი</t>
  </si>
  <si>
    <t>1416292</t>
  </si>
  <si>
    <t>ავსტრალია-კანბერა</t>
  </si>
  <si>
    <t>ვაჟა შატბერაშვილი</t>
  </si>
  <si>
    <t>1471853</t>
  </si>
  <si>
    <t>15.11.2018</t>
  </si>
  <si>
    <t>1482194</t>
  </si>
  <si>
    <t>19.11.2018</t>
  </si>
  <si>
    <t>1523012</t>
  </si>
  <si>
    <t>ესტონეთი-ტალინი</t>
  </si>
  <si>
    <t>04.12.2018</t>
  </si>
  <si>
    <t>თამარ წულუკიძე</t>
  </si>
  <si>
    <t>1546088</t>
  </si>
  <si>
    <t>საფრანგეთი-პარიზი</t>
  </si>
  <si>
    <t>1532274</t>
  </si>
  <si>
    <t>30.11.2018</t>
  </si>
  <si>
    <t>თურქეთი-ანკარა-სტამბოლი</t>
  </si>
  <si>
    <t>1560729</t>
  </si>
  <si>
    <t>06.12.2018</t>
  </si>
  <si>
    <t>თურქეთი-ანკარა</t>
  </si>
  <si>
    <t>1611044</t>
  </si>
  <si>
    <t>თელავის მუნიციპალიტეტის სოფელ იყალთოში, განათლების რეფორმის პრეზენტაციაზე დასწრების მიზნით.</t>
  </si>
  <si>
    <t>ქ. ბათუმში საჭადრაკო ოლიმპიადის გახსნის ცერემონიაზე დასწრების მიზნით</t>
  </si>
  <si>
    <t xml:space="preserve"> ბორჯომში დაგეგმილ ,,ფიზიკური აღზრდისა და სპორტის შესახებ“ საქართველოს კანონის პროექტის განხილვაზე დასწრების მიზნით</t>
  </si>
  <si>
    <t>წარჩინებული მოსწავლეების დაჯილდოებაზე დასწრების მიზნით</t>
  </si>
  <si>
    <t>მუცოში ძეგლზე მიმდინარე მასშტაბურ სამუშაოების დათვალიერების მიზნით</t>
  </si>
  <si>
    <t>ქალაქ ოზურგეთში, ფოლკლორის სახელმწიფო ცენტრის დასავლეთ საქართველოს წარმომადგენლობის გახსნის ოფიციალურ ცერემონიალზე დასასწრებად</t>
  </si>
  <si>
    <t>სკოლების გახსნის ცერემონიალზე დასწრების მიზნით</t>
  </si>
  <si>
    <t>აღმოსავლეთ პარტნიორობის რეგიონალ ფორუმში მონაწილეობის მისაღებად</t>
  </si>
  <si>
    <t>ქალაქ გორში სკოლის მასწავლებლებთან შეხვედრის მიზნით</t>
  </si>
  <si>
    <t>საქართველოს თავდაცვის სამინისტროს ორგანიზებით ჩატარდება ეროვნული თავდაცვის უმღლესი კურსზე დასწრების მიზნით</t>
  </si>
  <si>
    <t>რაგბის გუნდთან და მოჭიდავეებთან შეხვედრაზე დასწრების მიზნით</t>
  </si>
  <si>
    <t>მოწმის სახით დაკითხვის მიზნით</t>
  </si>
  <si>
    <t>ნიკო ფიროსმანაშვილის სახელმწიფო მუზეუმისა და საქართველო-გერმანიის საზოგადოების ერთობლივ პროექტზე „შეხვედრა ფიროსმანთან“გამოფენის გახსნაზე დასწრების მიზნით</t>
  </si>
  <si>
    <t>საქართველოს  პრეზიდენტის ინაუგურაციის ცერემონიაზე დასწრების მიზნით</t>
  </si>
  <si>
    <t>მულტიდისციპლინური გუნდის წევრებისთვის ორგანიზებულ ტრენინგზე დასწრების მიზნით</t>
  </si>
  <si>
    <t>სამთო-სათხილამურო კურორტ გოდერძის ოფიციალურად გახსნის ცერემონიაზე დასწრების მიზნით</t>
  </si>
  <si>
    <t>ფინანსთა სამინისტროს ფინანსებისა და ეკონომიკის ნაციონალური აკადემიის მოწვევით</t>
  </si>
  <si>
    <t> ნიკო ფიროსმანაშვილის გამოფენის გახსნაზე დასწრების მიზნით</t>
  </si>
  <si>
    <t>ნიდერლანდების სამეფოს ფინანსთა სამინისტროსა და ეკონომიკური თანამშრომლობისა და განვითარების ორგანიზაციის ფინანსური განათლების ქსელის (OECD/INFE) მხარდაჭერით განხორციელებულ პროექტზე დასწრების მიზნით</t>
  </si>
  <si>
    <t>სარეიტინგო რაგბის ტესტ-მატჩზე დასწრების მიზნით</t>
  </si>
  <si>
    <t>ევროკომისიის უმაღლესი დონის პირველ შეხვედრაზე დასწრების მიზნით</t>
  </si>
  <si>
    <t xml:space="preserve">სამუშაო შეხვედრა მასწავლებელთა პროფესიული განვითარების მიმართულებით საუკეთესო პრაქტიკისა და გამოცდილების გაზიარების მიზნით </t>
  </si>
  <si>
    <t>შავი ზღვის ეკონომიკური თანამშრომლობის ორგანიზაციის (BSEC) კულტურის სამუშაო ჯგუფის შეხვედრაზე დასწრების მიზნით</t>
  </si>
  <si>
    <t>საქართველოს მთავრობისა და ევროკომისიის უმაღლესი დონის პირველი შეხვედრაზე დასწრების მიზნით</t>
  </si>
  <si>
    <t>კალათბურთში გამართულ მსოფლიო ჩემპიონატის საკვალიფიკაციო მატჩზე დასწრების მიზნით</t>
  </si>
  <si>
    <t>UNESCO-ს კულტურული თვითგამოხატვის მრავალფეროვნების დაცვისა და მხარდაჭერის 2005 წლის კონვენციის მთავრობათაშორისი კომიტეტის მე-12 სესიაში მონაწილეობის მისაღებად</t>
  </si>
  <si>
    <t>„ერთობლივი სამუშაო კომისიის" შეხვედრაზე დასწრების მიზნით</t>
  </si>
  <si>
    <t>განათლების საერთაშორისო ფორუმში და მსოფლიო საგანმანათლებლო ტექნოლოგიების შოუში მონაწილეობის მისაღებად</t>
  </si>
  <si>
    <t> ორ ქვეყანაში არსებული კულტურული მემკვიდრეობის დაცვის საკითხებისადმი მიძღვნილი ერთობლივი სამუშაო კომისიის შეხვედრაში მონაწილეობის მისაღებად</t>
  </si>
  <si>
    <t>მივლინების მიზანი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</si>
  <si>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</si>
  <si>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სამონასტრო კომპლექსში განათლების რეფოერმის პრეზენტაციაზე დასწრების მიზნით</t>
  </si>
  <si>
    <t>სემინარზე ,,ევროპის სპორტის კვირეული საზღვრებს მიღმა '' დასწრების მიზნით</t>
  </si>
  <si>
    <t>თელავში პრეზიტენტის ინაუგურაციაზე დასწრების მიზნით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</si>
</sst>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sz val="9.75"/>
      <color rgb="FFFFFFFF"/>
      <name val="Geo_Times"/>
      <family val="1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b/>
      <sz val="9.75"/>
      <color rgb="FFFFFFFF"/>
      <name val="Geo_Times"/>
      <family val="1"/>
    </font>
    <font>
      <b/>
      <sz val="9.75"/>
      <color rgb="FF000000"/>
      <name val="Geo_Times"/>
      <family val="1"/>
    </font>
    <font>
      <b/>
      <u/>
      <sz val="10"/>
      <color rgb="FF000000"/>
      <name val="Geo_Times"/>
      <family val="1"/>
    </font>
    <font>
      <sz val="11"/>
      <color rgb="FFFF0000"/>
      <name val="Calibri"/>
      <family val="2"/>
      <scheme val="minor"/>
    </font>
    <font>
      <sz val="9.75"/>
      <color theme="1"/>
      <name val="Geo_Times"/>
      <family val="1"/>
    </font>
    <font>
      <b/>
      <sz val="9.75"/>
      <color theme="1"/>
      <name val="Geo_Times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F9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horizontal="left" vertical="center"/>
    </xf>
    <xf numFmtId="0" fontId="4" fillId="0" borderId="0" xfId="0" applyFont="1"/>
    <xf numFmtId="0" fontId="0" fillId="0" borderId="0" xfId="0" applyAlignment="1"/>
    <xf numFmtId="0" fontId="2" fillId="2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/>
    <xf numFmtId="0" fontId="7" fillId="3" borderId="2" xfId="0" applyFont="1" applyFill="1" applyBorder="1" applyAlignment="1">
      <alignment horizontal="left" vertical="top" wrapText="1"/>
    </xf>
    <xf numFmtId="0" fontId="1" fillId="0" borderId="0" xfId="0" applyFont="1"/>
    <xf numFmtId="49" fontId="2" fillId="4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left" vertical="center"/>
    </xf>
    <xf numFmtId="0" fontId="8" fillId="4" borderId="1" xfId="0" applyNumberFormat="1" applyFont="1" applyFill="1" applyBorder="1" applyAlignment="1">
      <alignment horizontal="left" vertical="center"/>
    </xf>
    <xf numFmtId="0" fontId="0" fillId="4" borderId="0" xfId="0" applyFill="1"/>
    <xf numFmtId="0" fontId="0" fillId="4" borderId="1" xfId="0" applyFill="1" applyBorder="1"/>
    <xf numFmtId="0" fontId="9" fillId="2" borderId="1" xfId="0" applyNumberFormat="1" applyFont="1" applyFill="1" applyBorder="1" applyAlignment="1">
      <alignment horizontal="left" vertical="center"/>
    </xf>
    <xf numFmtId="0" fontId="10" fillId="4" borderId="0" xfId="0" applyFont="1" applyFill="1"/>
    <xf numFmtId="49" fontId="11" fillId="4" borderId="1" xfId="0" applyNumberFormat="1" applyFont="1" applyFill="1" applyBorder="1" applyAlignment="1">
      <alignment horizontal="left" vertical="center"/>
    </xf>
    <xf numFmtId="49" fontId="11" fillId="4" borderId="1" xfId="0" applyNumberFormat="1" applyFont="1" applyFill="1" applyBorder="1" applyAlignment="1">
      <alignment vertical="center"/>
    </xf>
    <xf numFmtId="22" fontId="11" fillId="4" borderId="1" xfId="0" applyNumberFormat="1" applyFont="1" applyFill="1" applyBorder="1" applyAlignment="1">
      <alignment horizontal="left" vertical="center"/>
    </xf>
    <xf numFmtId="0" fontId="11" fillId="4" borderId="1" xfId="0" applyNumberFormat="1" applyFont="1" applyFill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left" vertical="center"/>
    </xf>
    <xf numFmtId="14" fontId="11" fillId="4" borderId="1" xfId="0" applyNumberFormat="1" applyFont="1" applyFill="1" applyBorder="1" applyAlignment="1">
      <alignment horizontal="left" vertical="center"/>
    </xf>
    <xf numFmtId="0" fontId="0" fillId="4" borderId="1" xfId="0" applyFont="1" applyFill="1" applyBorder="1"/>
    <xf numFmtId="0" fontId="13" fillId="0" borderId="1" xfId="0" applyFont="1" applyBorder="1" applyAlignment="1"/>
    <xf numFmtId="0" fontId="14" fillId="0" borderId="0" xfId="0" applyFont="1" applyAlignment="1"/>
    <xf numFmtId="0" fontId="14" fillId="0" borderId="1" xfId="0" applyFont="1" applyBorder="1" applyAlignment="1"/>
    <xf numFmtId="164" fontId="6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15" fillId="7" borderId="2" xfId="3" applyBorder="1" applyAlignment="1">
      <alignment horizontal="left" vertical="top" wrapText="1"/>
    </xf>
    <xf numFmtId="0" fontId="15" fillId="7" borderId="2" xfId="3" applyBorder="1" applyAlignment="1">
      <alignment vertical="top" wrapText="1"/>
    </xf>
    <xf numFmtId="0" fontId="15" fillId="7" borderId="1" xfId="3" applyBorder="1" applyAlignment="1"/>
    <xf numFmtId="0" fontId="15" fillId="6" borderId="1" xfId="2" applyBorder="1" applyAlignment="1">
      <alignment wrapText="1"/>
    </xf>
    <xf numFmtId="0" fontId="15" fillId="5" borderId="1" xfId="1" applyBorder="1" applyAlignment="1">
      <alignment wrapText="1"/>
    </xf>
  </cellXfs>
  <cellStyles count="4">
    <cellStyle name="20% - Accent1" xfId="1" builtinId="30"/>
    <cellStyle name="40% - Accent1" xfId="2" builtinId="31"/>
    <cellStyle name="60% - Accent6" xfId="3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showGridLines="0" tabSelected="1" topLeftCell="C1" workbookViewId="0">
      <pane ySplit="1" topLeftCell="A28" activePane="bottomLeft" state="frozen"/>
      <selection pane="bottomLeft" activeCell="P32" sqref="P32"/>
    </sheetView>
  </sheetViews>
  <sheetFormatPr defaultRowHeight="15" x14ac:dyDescent="0.25"/>
  <cols>
    <col min="1" max="1" width="7.42578125" customWidth="1"/>
    <col min="2" max="2" width="27.140625" customWidth="1"/>
    <col min="3" max="3" width="31" style="3" customWidth="1"/>
    <col min="4" max="4" width="11.28515625" customWidth="1"/>
    <col min="5" max="5" width="11.7109375" customWidth="1"/>
    <col min="6" max="6" width="11.85546875" customWidth="1"/>
    <col min="7" max="7" width="7.7109375" customWidth="1"/>
    <col min="8" max="8" width="2" customWidth="1"/>
    <col min="9" max="9" width="11.85546875" hidden="1" customWidth="1"/>
    <col min="10" max="10" width="11.85546875" customWidth="1"/>
    <col min="11" max="11" width="9.140625" customWidth="1"/>
    <col min="12" max="12" width="11.85546875" hidden="1" customWidth="1"/>
    <col min="13" max="13" width="11.85546875" style="10" customWidth="1"/>
    <col min="14" max="14" width="27" customWidth="1"/>
    <col min="15" max="15" width="12.42578125" customWidth="1"/>
    <col min="16" max="16" width="29.85546875" customWidth="1"/>
    <col min="17" max="17" width="48.85546875" style="27" customWidth="1"/>
  </cols>
  <sheetData>
    <row r="1" spans="1:17" ht="39.200000000000003" customHeight="1" x14ac:dyDescent="0.25">
      <c r="A1" s="31" t="s">
        <v>0</v>
      </c>
      <c r="B1" s="31" t="s">
        <v>1</v>
      </c>
      <c r="C1" s="32" t="s">
        <v>5</v>
      </c>
      <c r="D1" s="31" t="s">
        <v>2</v>
      </c>
      <c r="E1" s="31" t="s">
        <v>3</v>
      </c>
      <c r="F1" s="31" t="s">
        <v>15</v>
      </c>
      <c r="G1" s="31" t="s">
        <v>16</v>
      </c>
      <c r="H1" s="31" t="s">
        <v>17</v>
      </c>
      <c r="I1" s="31" t="s">
        <v>18</v>
      </c>
      <c r="J1" s="31" t="s">
        <v>19</v>
      </c>
      <c r="K1" s="31" t="s">
        <v>20</v>
      </c>
      <c r="L1" s="31" t="s">
        <v>21</v>
      </c>
      <c r="M1" s="31" t="s">
        <v>22</v>
      </c>
      <c r="N1" s="31" t="s">
        <v>6</v>
      </c>
      <c r="O1" s="31" t="s">
        <v>7</v>
      </c>
      <c r="P1" s="31" t="s">
        <v>4</v>
      </c>
      <c r="Q1" s="33" t="s">
        <v>143</v>
      </c>
    </row>
    <row r="2" spans="1:17" s="18" customFormat="1" ht="45" x14ac:dyDescent="0.25">
      <c r="A2" s="19" t="s">
        <v>31</v>
      </c>
      <c r="B2" s="19" t="s">
        <v>29</v>
      </c>
      <c r="C2" s="20" t="s">
        <v>11</v>
      </c>
      <c r="D2" s="19" t="s">
        <v>51</v>
      </c>
      <c r="E2" s="21" t="s">
        <v>23</v>
      </c>
      <c r="F2" s="22">
        <v>15</v>
      </c>
      <c r="G2" s="22"/>
      <c r="H2" s="22"/>
      <c r="I2" s="22"/>
      <c r="J2" s="22"/>
      <c r="K2" s="22"/>
      <c r="L2" s="22"/>
      <c r="M2" s="23">
        <v>15</v>
      </c>
      <c r="N2" s="19" t="s">
        <v>8</v>
      </c>
      <c r="O2" s="19" t="s">
        <v>9</v>
      </c>
      <c r="P2" s="19" t="s">
        <v>52</v>
      </c>
      <c r="Q2" s="34" t="s">
        <v>145</v>
      </c>
    </row>
    <row r="3" spans="1:17" s="18" customFormat="1" ht="45" x14ac:dyDescent="0.25">
      <c r="A3" s="19" t="s">
        <v>32</v>
      </c>
      <c r="B3" s="19" t="s">
        <v>25</v>
      </c>
      <c r="C3" s="20" t="s">
        <v>24</v>
      </c>
      <c r="D3" s="19" t="s">
        <v>53</v>
      </c>
      <c r="E3" s="24" t="s">
        <v>45</v>
      </c>
      <c r="F3" s="22">
        <v>15</v>
      </c>
      <c r="G3" s="22"/>
      <c r="H3" s="22"/>
      <c r="I3" s="22"/>
      <c r="J3" s="22"/>
      <c r="K3" s="22"/>
      <c r="L3" s="22"/>
      <c r="M3" s="23">
        <v>15</v>
      </c>
      <c r="N3" s="19" t="s">
        <v>8</v>
      </c>
      <c r="O3" s="19" t="s">
        <v>9</v>
      </c>
      <c r="P3" s="19" t="s">
        <v>52</v>
      </c>
      <c r="Q3" s="34" t="s">
        <v>145</v>
      </c>
    </row>
    <row r="4" spans="1:17" s="15" customFormat="1" ht="45" x14ac:dyDescent="0.25">
      <c r="A4" s="19" t="s">
        <v>33</v>
      </c>
      <c r="B4" s="19" t="s">
        <v>48</v>
      </c>
      <c r="C4" s="20" t="s">
        <v>11</v>
      </c>
      <c r="D4" s="22">
        <v>1126722</v>
      </c>
      <c r="E4" s="21" t="s">
        <v>23</v>
      </c>
      <c r="F4" s="22">
        <v>15</v>
      </c>
      <c r="G4" s="22"/>
      <c r="H4" s="22"/>
      <c r="I4" s="22"/>
      <c r="J4" s="22"/>
      <c r="K4" s="22"/>
      <c r="L4" s="22"/>
      <c r="M4" s="23">
        <v>15</v>
      </c>
      <c r="N4" s="19" t="s">
        <v>8</v>
      </c>
      <c r="O4" s="19" t="s">
        <v>9</v>
      </c>
      <c r="P4" s="19" t="s">
        <v>52</v>
      </c>
      <c r="Q4" s="34" t="s">
        <v>114</v>
      </c>
    </row>
    <row r="5" spans="1:17" s="15" customFormat="1" ht="30" x14ac:dyDescent="0.25">
      <c r="A5" s="19" t="s">
        <v>34</v>
      </c>
      <c r="B5" s="19" t="s">
        <v>29</v>
      </c>
      <c r="C5" s="20" t="s">
        <v>11</v>
      </c>
      <c r="D5" s="22">
        <v>1171856</v>
      </c>
      <c r="E5" s="21" t="s">
        <v>54</v>
      </c>
      <c r="F5" s="22">
        <v>45</v>
      </c>
      <c r="G5" s="22"/>
      <c r="H5" s="22"/>
      <c r="I5" s="22"/>
      <c r="J5" s="22"/>
      <c r="K5" s="22"/>
      <c r="L5" s="22"/>
      <c r="M5" s="23">
        <f>F5</f>
        <v>45</v>
      </c>
      <c r="N5" s="19" t="s">
        <v>8</v>
      </c>
      <c r="O5" s="19" t="s">
        <v>9</v>
      </c>
      <c r="P5" s="19" t="s">
        <v>28</v>
      </c>
      <c r="Q5" s="34" t="s">
        <v>115</v>
      </c>
    </row>
    <row r="6" spans="1:17" s="15" customFormat="1" ht="45" x14ac:dyDescent="0.25">
      <c r="A6" s="19" t="s">
        <v>35</v>
      </c>
      <c r="B6" s="19" t="s">
        <v>29</v>
      </c>
      <c r="C6" s="20" t="s">
        <v>11</v>
      </c>
      <c r="D6" s="22">
        <v>1202077</v>
      </c>
      <c r="E6" s="21" t="s">
        <v>55</v>
      </c>
      <c r="F6" s="22">
        <v>15</v>
      </c>
      <c r="G6" s="22"/>
      <c r="H6" s="22"/>
      <c r="I6" s="22"/>
      <c r="J6" s="22"/>
      <c r="K6" s="22"/>
      <c r="L6" s="22"/>
      <c r="M6" s="23">
        <f>F6</f>
        <v>15</v>
      </c>
      <c r="N6" s="19" t="s">
        <v>8</v>
      </c>
      <c r="O6" s="19" t="s">
        <v>9</v>
      </c>
      <c r="P6" s="19" t="s">
        <v>30</v>
      </c>
      <c r="Q6" s="34" t="s">
        <v>116</v>
      </c>
    </row>
    <row r="7" spans="1:17" s="15" customFormat="1" ht="30" x14ac:dyDescent="0.25">
      <c r="A7" s="19" t="s">
        <v>36</v>
      </c>
      <c r="B7" s="19" t="s">
        <v>48</v>
      </c>
      <c r="C7" s="20" t="s">
        <v>11</v>
      </c>
      <c r="D7" s="22">
        <v>1442562</v>
      </c>
      <c r="E7" s="21" t="s">
        <v>56</v>
      </c>
      <c r="F7" s="22">
        <v>30</v>
      </c>
      <c r="G7" s="22"/>
      <c r="H7" s="22"/>
      <c r="I7" s="22"/>
      <c r="J7" s="22">
        <v>100</v>
      </c>
      <c r="K7" s="22"/>
      <c r="L7" s="22"/>
      <c r="M7" s="23">
        <f>J7+F7</f>
        <v>130</v>
      </c>
      <c r="N7" s="19" t="s">
        <v>8</v>
      </c>
      <c r="O7" s="19" t="s">
        <v>10</v>
      </c>
      <c r="P7" s="19" t="s">
        <v>26</v>
      </c>
      <c r="Q7" s="34" t="s">
        <v>117</v>
      </c>
    </row>
    <row r="8" spans="1:17" s="15" customFormat="1" ht="30" x14ac:dyDescent="0.25">
      <c r="A8" s="19" t="s">
        <v>37</v>
      </c>
      <c r="B8" s="19" t="s">
        <v>25</v>
      </c>
      <c r="C8" s="20" t="s">
        <v>24</v>
      </c>
      <c r="D8" s="22">
        <v>1224498</v>
      </c>
      <c r="E8" s="24" t="s">
        <v>57</v>
      </c>
      <c r="F8" s="22">
        <v>15</v>
      </c>
      <c r="G8" s="22"/>
      <c r="H8" s="22"/>
      <c r="I8" s="22"/>
      <c r="J8" s="22"/>
      <c r="K8" s="22"/>
      <c r="L8" s="22"/>
      <c r="M8" s="23">
        <v>15</v>
      </c>
      <c r="N8" s="19" t="s">
        <v>8</v>
      </c>
      <c r="O8" s="19" t="s">
        <v>9</v>
      </c>
      <c r="P8" s="19" t="s">
        <v>58</v>
      </c>
      <c r="Q8" s="34" t="s">
        <v>118</v>
      </c>
    </row>
    <row r="9" spans="1:17" s="15" customFormat="1" ht="60" x14ac:dyDescent="0.25">
      <c r="A9" s="19" t="s">
        <v>38</v>
      </c>
      <c r="B9" s="19" t="s">
        <v>25</v>
      </c>
      <c r="C9" s="20" t="s">
        <v>24</v>
      </c>
      <c r="D9" s="22">
        <v>1169277</v>
      </c>
      <c r="E9" s="24" t="s">
        <v>54</v>
      </c>
      <c r="F9" s="22">
        <v>15</v>
      </c>
      <c r="G9" s="22"/>
      <c r="H9" s="22"/>
      <c r="I9" s="22"/>
      <c r="J9" s="22"/>
      <c r="K9" s="22"/>
      <c r="L9" s="22"/>
      <c r="M9" s="23">
        <v>15</v>
      </c>
      <c r="N9" s="19" t="s">
        <v>8</v>
      </c>
      <c r="O9" s="19" t="s">
        <v>9</v>
      </c>
      <c r="P9" s="19" t="s">
        <v>26</v>
      </c>
      <c r="Q9" s="34" t="s">
        <v>119</v>
      </c>
    </row>
    <row r="10" spans="1:17" s="15" customFormat="1" ht="30" x14ac:dyDescent="0.25">
      <c r="A10" s="19" t="s">
        <v>39</v>
      </c>
      <c r="B10" s="19" t="s">
        <v>48</v>
      </c>
      <c r="C10" s="20" t="s">
        <v>11</v>
      </c>
      <c r="D10" s="22">
        <v>1169255</v>
      </c>
      <c r="E10" s="21" t="s">
        <v>54</v>
      </c>
      <c r="F10" s="22">
        <v>15</v>
      </c>
      <c r="G10" s="22"/>
      <c r="H10" s="22"/>
      <c r="I10" s="22"/>
      <c r="J10" s="22"/>
      <c r="K10" s="22"/>
      <c r="L10" s="22"/>
      <c r="M10" s="23">
        <v>15</v>
      </c>
      <c r="N10" s="19" t="s">
        <v>8</v>
      </c>
      <c r="O10" s="19" t="s">
        <v>9</v>
      </c>
      <c r="P10" s="19" t="s">
        <v>59</v>
      </c>
      <c r="Q10" s="34" t="s">
        <v>120</v>
      </c>
    </row>
    <row r="11" spans="1:17" s="15" customFormat="1" ht="30" x14ac:dyDescent="0.25">
      <c r="A11" s="19" t="s">
        <v>40</v>
      </c>
      <c r="B11" s="19" t="s">
        <v>48</v>
      </c>
      <c r="C11" s="20" t="s">
        <v>11</v>
      </c>
      <c r="D11" s="22">
        <v>1280217</v>
      </c>
      <c r="E11" s="21" t="s">
        <v>60</v>
      </c>
      <c r="F11" s="22">
        <v>15</v>
      </c>
      <c r="G11" s="22"/>
      <c r="H11" s="22"/>
      <c r="I11" s="22"/>
      <c r="J11" s="22"/>
      <c r="K11" s="22"/>
      <c r="L11" s="22"/>
      <c r="M11" s="23">
        <f>J11+F11</f>
        <v>15</v>
      </c>
      <c r="N11" s="19" t="s">
        <v>8</v>
      </c>
      <c r="O11" s="19" t="s">
        <v>9</v>
      </c>
      <c r="P11" s="19" t="s">
        <v>52</v>
      </c>
      <c r="Q11" s="34" t="s">
        <v>121</v>
      </c>
    </row>
    <row r="12" spans="1:17" s="15" customFormat="1" ht="30" x14ac:dyDescent="0.25">
      <c r="A12" s="19" t="s">
        <v>41</v>
      </c>
      <c r="B12" s="19" t="s">
        <v>48</v>
      </c>
      <c r="C12" s="20" t="s">
        <v>11</v>
      </c>
      <c r="D12" s="22">
        <v>1459272</v>
      </c>
      <c r="E12" s="21" t="s">
        <v>61</v>
      </c>
      <c r="F12" s="22">
        <v>15</v>
      </c>
      <c r="G12" s="22"/>
      <c r="H12" s="22"/>
      <c r="I12" s="22"/>
      <c r="J12" s="22"/>
      <c r="K12" s="22"/>
      <c r="L12" s="22"/>
      <c r="M12" s="23">
        <f>J12+F12</f>
        <v>15</v>
      </c>
      <c r="N12" s="19" t="s">
        <v>8</v>
      </c>
      <c r="O12" s="19" t="s">
        <v>9</v>
      </c>
      <c r="P12" s="19" t="s">
        <v>62</v>
      </c>
      <c r="Q12" s="34" t="s">
        <v>122</v>
      </c>
    </row>
    <row r="13" spans="1:17" s="18" customFormat="1" ht="45" x14ac:dyDescent="0.25">
      <c r="A13" s="19" t="s">
        <v>42</v>
      </c>
      <c r="B13" s="19" t="s">
        <v>63</v>
      </c>
      <c r="C13" s="20" t="s">
        <v>11</v>
      </c>
      <c r="D13" s="22" t="s">
        <v>64</v>
      </c>
      <c r="E13" s="24" t="s">
        <v>23</v>
      </c>
      <c r="F13" s="22">
        <v>15</v>
      </c>
      <c r="G13" s="22"/>
      <c r="H13" s="22"/>
      <c r="I13" s="22"/>
      <c r="J13" s="22"/>
      <c r="K13" s="22"/>
      <c r="L13" s="22"/>
      <c r="M13" s="23">
        <v>15</v>
      </c>
      <c r="N13" s="19" t="s">
        <v>8</v>
      </c>
      <c r="O13" s="19" t="s">
        <v>9</v>
      </c>
      <c r="P13" s="19" t="s">
        <v>52</v>
      </c>
      <c r="Q13" s="34" t="s">
        <v>145</v>
      </c>
    </row>
    <row r="14" spans="1:17" s="15" customFormat="1" ht="60" x14ac:dyDescent="0.25">
      <c r="A14" s="19" t="s">
        <v>43</v>
      </c>
      <c r="B14" s="19" t="s">
        <v>65</v>
      </c>
      <c r="C14" s="20" t="s">
        <v>66</v>
      </c>
      <c r="D14" s="22">
        <v>1478039</v>
      </c>
      <c r="E14" s="24" t="s">
        <v>67</v>
      </c>
      <c r="F14" s="22">
        <v>75</v>
      </c>
      <c r="G14" s="22"/>
      <c r="H14" s="22"/>
      <c r="I14" s="22"/>
      <c r="J14" s="22"/>
      <c r="K14" s="22"/>
      <c r="L14" s="22"/>
      <c r="M14" s="23">
        <f>F14</f>
        <v>75</v>
      </c>
      <c r="N14" s="19" t="s">
        <v>8</v>
      </c>
      <c r="O14" s="19" t="s">
        <v>10</v>
      </c>
      <c r="P14" s="19" t="s">
        <v>68</v>
      </c>
      <c r="Q14" s="34" t="s">
        <v>123</v>
      </c>
    </row>
    <row r="15" spans="1:17" s="15" customFormat="1" ht="30" x14ac:dyDescent="0.25">
      <c r="A15" s="19" t="s">
        <v>44</v>
      </c>
      <c r="B15" s="19" t="s">
        <v>29</v>
      </c>
      <c r="C15" s="20" t="s">
        <v>11</v>
      </c>
      <c r="D15" s="22">
        <v>1474508</v>
      </c>
      <c r="E15" s="21" t="s">
        <v>67</v>
      </c>
      <c r="F15" s="22">
        <v>15</v>
      </c>
      <c r="G15" s="22"/>
      <c r="H15" s="22"/>
      <c r="I15" s="22"/>
      <c r="J15" s="22"/>
      <c r="K15" s="22"/>
      <c r="L15" s="22"/>
      <c r="M15" s="23">
        <f>F15</f>
        <v>15</v>
      </c>
      <c r="N15" s="19" t="s">
        <v>8</v>
      </c>
      <c r="O15" s="19" t="s">
        <v>9</v>
      </c>
      <c r="P15" s="19" t="s">
        <v>69</v>
      </c>
      <c r="Q15" s="34" t="s">
        <v>124</v>
      </c>
    </row>
    <row r="16" spans="1:17" s="15" customFormat="1" x14ac:dyDescent="0.25">
      <c r="A16" s="19" t="s">
        <v>77</v>
      </c>
      <c r="B16" s="19" t="s">
        <v>70</v>
      </c>
      <c r="C16" s="20" t="s">
        <v>13</v>
      </c>
      <c r="D16" s="22">
        <v>1522895</v>
      </c>
      <c r="E16" s="21" t="s">
        <v>71</v>
      </c>
      <c r="F16" s="22">
        <v>15</v>
      </c>
      <c r="G16" s="22"/>
      <c r="H16" s="22"/>
      <c r="I16" s="22"/>
      <c r="J16" s="22"/>
      <c r="K16" s="22"/>
      <c r="L16" s="22"/>
      <c r="M16" s="23">
        <v>15</v>
      </c>
      <c r="N16" s="19" t="s">
        <v>8</v>
      </c>
      <c r="O16" s="19" t="s">
        <v>9</v>
      </c>
      <c r="P16" s="19" t="s">
        <v>27</v>
      </c>
      <c r="Q16" s="34" t="s">
        <v>125</v>
      </c>
    </row>
    <row r="17" spans="1:17" s="18" customFormat="1" ht="30" x14ac:dyDescent="0.25">
      <c r="A17" s="19" t="s">
        <v>78</v>
      </c>
      <c r="B17" s="19" t="s">
        <v>63</v>
      </c>
      <c r="C17" s="20" t="s">
        <v>11</v>
      </c>
      <c r="D17" s="22">
        <v>1611620</v>
      </c>
      <c r="E17" s="24" t="s">
        <v>72</v>
      </c>
      <c r="F17" s="22">
        <v>30</v>
      </c>
      <c r="G17" s="22"/>
      <c r="H17" s="22"/>
      <c r="I17" s="22"/>
      <c r="J17" s="22">
        <v>180</v>
      </c>
      <c r="K17" s="22"/>
      <c r="L17" s="22"/>
      <c r="M17" s="23">
        <f>J17+F17</f>
        <v>210</v>
      </c>
      <c r="N17" s="19" t="s">
        <v>8</v>
      </c>
      <c r="O17" s="19" t="s">
        <v>9</v>
      </c>
      <c r="P17" s="19" t="s">
        <v>52</v>
      </c>
      <c r="Q17" s="34" t="s">
        <v>147</v>
      </c>
    </row>
    <row r="18" spans="1:17" s="15" customFormat="1" ht="75" x14ac:dyDescent="0.25">
      <c r="A18" s="19" t="s">
        <v>79</v>
      </c>
      <c r="B18" s="19" t="s">
        <v>63</v>
      </c>
      <c r="C18" s="20" t="s">
        <v>11</v>
      </c>
      <c r="D18" s="22">
        <v>1480272</v>
      </c>
      <c r="E18" s="24" t="s">
        <v>67</v>
      </c>
      <c r="F18" s="22">
        <v>15</v>
      </c>
      <c r="G18" s="22"/>
      <c r="H18" s="22"/>
      <c r="I18" s="22"/>
      <c r="J18" s="22"/>
      <c r="K18" s="22"/>
      <c r="L18" s="22"/>
      <c r="M18" s="23">
        <v>15</v>
      </c>
      <c r="N18" s="19" t="s">
        <v>8</v>
      </c>
      <c r="O18" s="19" t="s">
        <v>9</v>
      </c>
      <c r="P18" s="19" t="s">
        <v>73</v>
      </c>
      <c r="Q18" s="34" t="s">
        <v>126</v>
      </c>
    </row>
    <row r="19" spans="1:17" s="15" customFormat="1" ht="30" x14ac:dyDescent="0.25">
      <c r="A19" s="19" t="s">
        <v>80</v>
      </c>
      <c r="B19" s="19" t="s">
        <v>48</v>
      </c>
      <c r="C19" s="20" t="s">
        <v>11</v>
      </c>
      <c r="D19" s="22">
        <v>1615545</v>
      </c>
      <c r="E19" s="21" t="s">
        <v>74</v>
      </c>
      <c r="F19" s="22">
        <v>15</v>
      </c>
      <c r="G19" s="22"/>
      <c r="H19" s="22"/>
      <c r="I19" s="22"/>
      <c r="J19" s="22"/>
      <c r="K19" s="22"/>
      <c r="L19" s="22"/>
      <c r="M19" s="23">
        <f>J19+F19</f>
        <v>15</v>
      </c>
      <c r="N19" s="19" t="s">
        <v>8</v>
      </c>
      <c r="O19" s="19" t="s">
        <v>9</v>
      </c>
      <c r="P19" s="19" t="s">
        <v>52</v>
      </c>
      <c r="Q19" s="34" t="s">
        <v>127</v>
      </c>
    </row>
    <row r="20" spans="1:17" s="15" customFormat="1" ht="45" x14ac:dyDescent="0.25">
      <c r="A20" s="19" t="s">
        <v>81</v>
      </c>
      <c r="B20" s="19" t="s">
        <v>65</v>
      </c>
      <c r="C20" s="20" t="s">
        <v>66</v>
      </c>
      <c r="D20" s="22">
        <v>1480600</v>
      </c>
      <c r="E20" s="24" t="s">
        <v>67</v>
      </c>
      <c r="F20" s="22">
        <v>30</v>
      </c>
      <c r="G20" s="22"/>
      <c r="H20" s="22"/>
      <c r="I20" s="22"/>
      <c r="J20" s="22"/>
      <c r="K20" s="22"/>
      <c r="L20" s="22"/>
      <c r="M20" s="23">
        <f>F20</f>
        <v>30</v>
      </c>
      <c r="N20" s="19" t="s">
        <v>8</v>
      </c>
      <c r="O20" s="19" t="s">
        <v>9</v>
      </c>
      <c r="P20" s="19" t="s">
        <v>30</v>
      </c>
      <c r="Q20" s="34" t="s">
        <v>128</v>
      </c>
    </row>
    <row r="21" spans="1:17" s="15" customFormat="1" ht="45" x14ac:dyDescent="0.25">
      <c r="A21" s="19" t="s">
        <v>82</v>
      </c>
      <c r="B21" s="19" t="s">
        <v>29</v>
      </c>
      <c r="C21" s="20" t="s">
        <v>11</v>
      </c>
      <c r="D21" s="22">
        <v>1667213</v>
      </c>
      <c r="E21" s="21" t="s">
        <v>75</v>
      </c>
      <c r="F21" s="22">
        <v>30</v>
      </c>
      <c r="G21" s="22"/>
      <c r="H21" s="22"/>
      <c r="I21" s="22"/>
      <c r="J21" s="22"/>
      <c r="K21" s="22"/>
      <c r="L21" s="22"/>
      <c r="M21" s="23">
        <f>F21</f>
        <v>30</v>
      </c>
      <c r="N21" s="19" t="s">
        <v>8</v>
      </c>
      <c r="O21" s="19" t="s">
        <v>9</v>
      </c>
      <c r="P21" s="19" t="s">
        <v>76</v>
      </c>
      <c r="Q21" s="34" t="s">
        <v>129</v>
      </c>
    </row>
    <row r="22" spans="1:17" s="18" customFormat="1" ht="30" x14ac:dyDescent="0.25">
      <c r="A22" s="19" t="s">
        <v>83</v>
      </c>
      <c r="B22" s="19" t="s">
        <v>70</v>
      </c>
      <c r="C22" s="20" t="s">
        <v>13</v>
      </c>
      <c r="D22" s="22">
        <v>1611792</v>
      </c>
      <c r="E22" s="21" t="s">
        <v>72</v>
      </c>
      <c r="F22" s="22">
        <v>15</v>
      </c>
      <c r="G22" s="22"/>
      <c r="H22" s="22"/>
      <c r="I22" s="22"/>
      <c r="J22" s="22"/>
      <c r="K22" s="22"/>
      <c r="L22" s="22"/>
      <c r="M22" s="23">
        <v>15</v>
      </c>
      <c r="N22" s="19" t="s">
        <v>8</v>
      </c>
      <c r="O22" s="19" t="s">
        <v>9</v>
      </c>
      <c r="P22" s="19" t="s">
        <v>52</v>
      </c>
      <c r="Q22" s="34" t="s">
        <v>147</v>
      </c>
    </row>
    <row r="23" spans="1:17" x14ac:dyDescent="0.25">
      <c r="F23" s="2"/>
      <c r="G23" s="2"/>
      <c r="H23" s="2"/>
      <c r="I23" s="2"/>
      <c r="J23" s="2"/>
      <c r="K23" s="2"/>
      <c r="L23" s="2"/>
      <c r="M23" s="2">
        <f>SUM(M2:M22)</f>
        <v>745</v>
      </c>
      <c r="N23" s="1"/>
      <c r="O23" s="1"/>
    </row>
    <row r="26" spans="1:17" ht="39.200000000000003" customHeight="1" x14ac:dyDescent="0.25">
      <c r="A26" s="5" t="s">
        <v>0</v>
      </c>
      <c r="B26" s="5" t="s">
        <v>1</v>
      </c>
      <c r="C26" s="6" t="s">
        <v>5</v>
      </c>
      <c r="D26" s="5" t="s">
        <v>2</v>
      </c>
      <c r="E26" s="5" t="s">
        <v>3</v>
      </c>
      <c r="F26" s="5" t="s">
        <v>15</v>
      </c>
      <c r="G26" s="5" t="s">
        <v>16</v>
      </c>
      <c r="H26" s="5" t="s">
        <v>17</v>
      </c>
      <c r="I26" s="5" t="s">
        <v>18</v>
      </c>
      <c r="J26" s="5" t="s">
        <v>19</v>
      </c>
      <c r="K26" s="5" t="s">
        <v>20</v>
      </c>
      <c r="L26" s="5" t="s">
        <v>21</v>
      </c>
      <c r="M26" s="9" t="s">
        <v>22</v>
      </c>
      <c r="N26" s="5" t="s">
        <v>6</v>
      </c>
      <c r="O26" s="5" t="s">
        <v>7</v>
      </c>
      <c r="P26" s="5" t="s">
        <v>4</v>
      </c>
      <c r="Q26" s="26" t="s">
        <v>144</v>
      </c>
    </row>
    <row r="27" spans="1:17" s="18" customFormat="1" ht="30" x14ac:dyDescent="0.25">
      <c r="A27" s="25">
        <v>1</v>
      </c>
      <c r="B27" s="19" t="s">
        <v>29</v>
      </c>
      <c r="C27" s="20" t="s">
        <v>11</v>
      </c>
      <c r="D27" s="19" t="s">
        <v>46</v>
      </c>
      <c r="E27" s="19" t="s">
        <v>45</v>
      </c>
      <c r="F27" s="25"/>
      <c r="G27" s="25"/>
      <c r="H27" s="25"/>
      <c r="I27" s="25"/>
      <c r="J27" s="25"/>
      <c r="K27" s="25"/>
      <c r="L27" s="25"/>
      <c r="M27" s="23">
        <v>-761.38</v>
      </c>
      <c r="N27" s="19" t="s">
        <v>14</v>
      </c>
      <c r="O27" s="22">
        <v>1462</v>
      </c>
      <c r="P27" s="25" t="s">
        <v>47</v>
      </c>
      <c r="Q27" s="35" t="s">
        <v>146</v>
      </c>
    </row>
    <row r="28" spans="1:17" s="15" customFormat="1" ht="45" x14ac:dyDescent="0.25">
      <c r="A28" s="25">
        <v>2</v>
      </c>
      <c r="B28" s="19" t="s">
        <v>84</v>
      </c>
      <c r="C28" s="20" t="s">
        <v>13</v>
      </c>
      <c r="D28" s="19" t="s">
        <v>85</v>
      </c>
      <c r="E28" s="19" t="s">
        <v>60</v>
      </c>
      <c r="F28" s="25">
        <v>461.74</v>
      </c>
      <c r="G28" s="25"/>
      <c r="H28" s="25"/>
      <c r="I28" s="25"/>
      <c r="J28" s="25"/>
      <c r="K28" s="25"/>
      <c r="L28" s="25"/>
      <c r="M28" s="23">
        <f>L28+K28+J28+I28+H28+G28+F28</f>
        <v>461.74</v>
      </c>
      <c r="N28" s="19" t="s">
        <v>14</v>
      </c>
      <c r="O28" s="22">
        <v>1462</v>
      </c>
      <c r="P28" s="25" t="s">
        <v>50</v>
      </c>
      <c r="Q28" s="35" t="s">
        <v>130</v>
      </c>
    </row>
    <row r="29" spans="1:17" s="15" customFormat="1" ht="30" x14ac:dyDescent="0.25">
      <c r="A29" s="16">
        <v>3</v>
      </c>
      <c r="B29" s="11" t="s">
        <v>25</v>
      </c>
      <c r="C29" s="12" t="s">
        <v>24</v>
      </c>
      <c r="D29" s="11" t="s">
        <v>86</v>
      </c>
      <c r="E29" s="11" t="s">
        <v>60</v>
      </c>
      <c r="F29" s="16">
        <v>456.02</v>
      </c>
      <c r="G29" s="16"/>
      <c r="H29" s="16">
        <v>319.22000000000003</v>
      </c>
      <c r="I29" s="16"/>
      <c r="J29" s="16"/>
      <c r="K29" s="16">
        <v>1627</v>
      </c>
      <c r="L29" s="16"/>
      <c r="M29" s="14">
        <f t="shared" ref="M29:M36" si="0">L29+K29+J29+I29+H29+G29+F29</f>
        <v>2402.2399999999998</v>
      </c>
      <c r="N29" s="11" t="s">
        <v>14</v>
      </c>
      <c r="O29" s="13">
        <v>1462</v>
      </c>
      <c r="P29" s="16" t="s">
        <v>87</v>
      </c>
      <c r="Q29" s="35" t="s">
        <v>131</v>
      </c>
    </row>
    <row r="30" spans="1:17" s="15" customFormat="1" ht="105" x14ac:dyDescent="0.25">
      <c r="A30" s="16">
        <v>4</v>
      </c>
      <c r="B30" s="11" t="s">
        <v>48</v>
      </c>
      <c r="C30" s="12" t="s">
        <v>11</v>
      </c>
      <c r="D30" s="11" t="s">
        <v>49</v>
      </c>
      <c r="E30" s="11" t="s">
        <v>23</v>
      </c>
      <c r="F30" s="16"/>
      <c r="G30" s="16"/>
      <c r="H30" s="16"/>
      <c r="I30" s="16"/>
      <c r="J30" s="16"/>
      <c r="K30" s="16"/>
      <c r="L30" s="16"/>
      <c r="M30" s="14">
        <v>-259.64</v>
      </c>
      <c r="N30" s="11" t="s">
        <v>14</v>
      </c>
      <c r="O30" s="13">
        <v>1462</v>
      </c>
      <c r="P30" s="16" t="s">
        <v>50</v>
      </c>
      <c r="Q30" s="35" t="s">
        <v>132</v>
      </c>
    </row>
    <row r="31" spans="1:17" s="15" customFormat="1" ht="30" x14ac:dyDescent="0.25">
      <c r="A31" s="16">
        <v>5</v>
      </c>
      <c r="B31" s="11" t="s">
        <v>29</v>
      </c>
      <c r="C31" s="12" t="s">
        <v>11</v>
      </c>
      <c r="D31" s="11" t="s">
        <v>88</v>
      </c>
      <c r="E31" s="11" t="s">
        <v>89</v>
      </c>
      <c r="F31" s="16">
        <v>524.05999999999995</v>
      </c>
      <c r="G31" s="16"/>
      <c r="H31" s="16">
        <v>366.84</v>
      </c>
      <c r="I31" s="16"/>
      <c r="J31" s="16">
        <v>1603.37</v>
      </c>
      <c r="K31" s="16">
        <v>4370</v>
      </c>
      <c r="L31" s="16"/>
      <c r="M31" s="14">
        <f t="shared" ref="M31:M32" si="1">L31+K31+J31+I31+H31+G31+F31</f>
        <v>6864.27</v>
      </c>
      <c r="N31" s="11" t="s">
        <v>14</v>
      </c>
      <c r="O31" s="13">
        <v>1462</v>
      </c>
      <c r="P31" s="16" t="s">
        <v>90</v>
      </c>
      <c r="Q31" s="35" t="s">
        <v>133</v>
      </c>
    </row>
    <row r="32" spans="1:17" s="15" customFormat="1" ht="30" x14ac:dyDescent="0.25">
      <c r="A32" s="16">
        <v>6</v>
      </c>
      <c r="B32" s="11" t="s">
        <v>48</v>
      </c>
      <c r="C32" s="12" t="s">
        <v>11</v>
      </c>
      <c r="D32" s="11" t="s">
        <v>91</v>
      </c>
      <c r="E32" s="11" t="s">
        <v>92</v>
      </c>
      <c r="F32" s="16">
        <v>460.54</v>
      </c>
      <c r="G32" s="16"/>
      <c r="H32" s="16">
        <v>322.38</v>
      </c>
      <c r="I32" s="16"/>
      <c r="J32" s="16">
        <v>1680.84</v>
      </c>
      <c r="K32" s="16">
        <v>2775</v>
      </c>
      <c r="L32" s="16"/>
      <c r="M32" s="14">
        <f t="shared" si="1"/>
        <v>5238.76</v>
      </c>
      <c r="N32" s="11" t="s">
        <v>14</v>
      </c>
      <c r="O32" s="13">
        <v>1462</v>
      </c>
      <c r="P32" s="16" t="s">
        <v>93</v>
      </c>
      <c r="Q32" s="35" t="s">
        <v>134</v>
      </c>
    </row>
    <row r="33" spans="1:17" s="15" customFormat="1" ht="60" x14ac:dyDescent="0.25">
      <c r="A33" s="16">
        <v>7</v>
      </c>
      <c r="B33" s="11" t="s">
        <v>48</v>
      </c>
      <c r="C33" s="12" t="s">
        <v>11</v>
      </c>
      <c r="D33" s="11" t="s">
        <v>94</v>
      </c>
      <c r="E33" s="11" t="s">
        <v>92</v>
      </c>
      <c r="F33" s="16"/>
      <c r="G33" s="16"/>
      <c r="H33" s="16">
        <v>469.03</v>
      </c>
      <c r="I33" s="16"/>
      <c r="J33" s="16"/>
      <c r="K33" s="16"/>
      <c r="L33" s="16"/>
      <c r="M33" s="14">
        <f t="shared" ref="M33" si="2">L33+K33+J33+I33+H33+G33+F33</f>
        <v>469.03</v>
      </c>
      <c r="N33" s="11" t="s">
        <v>14</v>
      </c>
      <c r="O33" s="13">
        <v>1462</v>
      </c>
      <c r="P33" s="16" t="s">
        <v>95</v>
      </c>
      <c r="Q33" s="35" t="s">
        <v>135</v>
      </c>
    </row>
    <row r="34" spans="1:17" s="15" customFormat="1" ht="45" x14ac:dyDescent="0.25">
      <c r="A34" s="16">
        <v>9</v>
      </c>
      <c r="B34" s="11" t="s">
        <v>96</v>
      </c>
      <c r="C34" s="12" t="s">
        <v>12</v>
      </c>
      <c r="D34" s="11" t="s">
        <v>97</v>
      </c>
      <c r="E34" s="11" t="s">
        <v>98</v>
      </c>
      <c r="F34" s="16">
        <v>590</v>
      </c>
      <c r="G34" s="16"/>
      <c r="H34" s="16"/>
      <c r="I34" s="16"/>
      <c r="J34" s="16"/>
      <c r="K34" s="16">
        <v>1150</v>
      </c>
      <c r="L34" s="16"/>
      <c r="M34" s="14">
        <f t="shared" si="0"/>
        <v>1740</v>
      </c>
      <c r="N34" s="11" t="s">
        <v>14</v>
      </c>
      <c r="O34" s="13">
        <v>1462</v>
      </c>
      <c r="P34" s="16" t="s">
        <v>47</v>
      </c>
      <c r="Q34" s="35" t="s">
        <v>136</v>
      </c>
    </row>
    <row r="35" spans="1:17" s="15" customFormat="1" ht="45" x14ac:dyDescent="0.25">
      <c r="A35" s="16">
        <v>10</v>
      </c>
      <c r="B35" s="11" t="s">
        <v>63</v>
      </c>
      <c r="C35" s="12" t="s">
        <v>11</v>
      </c>
      <c r="D35" s="11" t="s">
        <v>99</v>
      </c>
      <c r="E35" s="11" t="s">
        <v>100</v>
      </c>
      <c r="F35" s="16">
        <v>346.25</v>
      </c>
      <c r="G35" s="16"/>
      <c r="H35" s="16">
        <v>242.38</v>
      </c>
      <c r="I35" s="16"/>
      <c r="J35" s="16">
        <v>985.22</v>
      </c>
      <c r="K35" s="16">
        <v>1245</v>
      </c>
      <c r="L35" s="16"/>
      <c r="M35" s="14">
        <f t="shared" si="0"/>
        <v>2818.8500000000004</v>
      </c>
      <c r="N35" s="11" t="s">
        <v>14</v>
      </c>
      <c r="O35" s="13">
        <v>1462</v>
      </c>
      <c r="P35" s="16" t="s">
        <v>93</v>
      </c>
      <c r="Q35" s="35" t="s">
        <v>137</v>
      </c>
    </row>
    <row r="36" spans="1:17" s="15" customFormat="1" ht="45" x14ac:dyDescent="0.25">
      <c r="A36" s="16">
        <v>11</v>
      </c>
      <c r="B36" s="11" t="s">
        <v>29</v>
      </c>
      <c r="C36" s="12" t="s">
        <v>11</v>
      </c>
      <c r="D36" s="11" t="s">
        <v>101</v>
      </c>
      <c r="E36" s="11" t="s">
        <v>71</v>
      </c>
      <c r="F36" s="16">
        <v>329.86</v>
      </c>
      <c r="G36" s="16"/>
      <c r="H36" s="16">
        <v>230.91</v>
      </c>
      <c r="I36" s="16"/>
      <c r="J36" s="16"/>
      <c r="K36" s="16"/>
      <c r="L36" s="16"/>
      <c r="M36" s="14">
        <f t="shared" si="0"/>
        <v>560.77</v>
      </c>
      <c r="N36" s="11" t="s">
        <v>14</v>
      </c>
      <c r="O36" s="13">
        <v>1462</v>
      </c>
      <c r="P36" s="16" t="s">
        <v>102</v>
      </c>
      <c r="Q36" s="35" t="s">
        <v>138</v>
      </c>
    </row>
    <row r="37" spans="1:17" s="15" customFormat="1" ht="75" x14ac:dyDescent="0.25">
      <c r="A37" s="16">
        <v>13</v>
      </c>
      <c r="B37" s="11" t="s">
        <v>104</v>
      </c>
      <c r="C37" s="12" t="s">
        <v>13</v>
      </c>
      <c r="D37" s="11" t="s">
        <v>105</v>
      </c>
      <c r="E37" s="11" t="s">
        <v>103</v>
      </c>
      <c r="F37" s="16">
        <v>1198.3800000000001</v>
      </c>
      <c r="G37" s="16"/>
      <c r="H37" s="16"/>
      <c r="I37" s="16"/>
      <c r="J37" s="16">
        <v>2048.2600000000002</v>
      </c>
      <c r="K37" s="16">
        <v>1074</v>
      </c>
      <c r="L37" s="16"/>
      <c r="M37" s="14">
        <f>L37+K37+J37+I37+H37+G37+F37</f>
        <v>4320.6400000000003</v>
      </c>
      <c r="N37" s="11" t="s">
        <v>14</v>
      </c>
      <c r="O37" s="13">
        <v>1462</v>
      </c>
      <c r="P37" s="16" t="s">
        <v>106</v>
      </c>
      <c r="Q37" s="35" t="s">
        <v>139</v>
      </c>
    </row>
    <row r="38" spans="1:17" s="15" customFormat="1" ht="30" x14ac:dyDescent="0.25">
      <c r="A38" s="16">
        <v>14</v>
      </c>
      <c r="B38" s="11" t="s">
        <v>63</v>
      </c>
      <c r="C38" s="12" t="s">
        <v>11</v>
      </c>
      <c r="D38" s="11" t="s">
        <v>107</v>
      </c>
      <c r="E38" s="11" t="s">
        <v>108</v>
      </c>
      <c r="F38" s="16">
        <v>399.78</v>
      </c>
      <c r="G38" s="16"/>
      <c r="H38" s="16">
        <v>279.83999999999997</v>
      </c>
      <c r="I38" s="16"/>
      <c r="J38" s="16">
        <v>904.33</v>
      </c>
      <c r="K38" s="16">
        <v>855</v>
      </c>
      <c r="L38" s="16"/>
      <c r="M38" s="14">
        <f t="shared" ref="M38:M40" si="3">L38+K38+J38+I38+H38+G38+F38</f>
        <v>2438.9499999999998</v>
      </c>
      <c r="N38" s="11" t="s">
        <v>14</v>
      </c>
      <c r="O38" s="13">
        <v>1462</v>
      </c>
      <c r="P38" s="16" t="s">
        <v>109</v>
      </c>
      <c r="Q38" s="35" t="s">
        <v>140</v>
      </c>
    </row>
    <row r="39" spans="1:17" s="15" customFormat="1" ht="60" x14ac:dyDescent="0.25">
      <c r="A39" s="16">
        <v>15</v>
      </c>
      <c r="B39" s="11" t="s">
        <v>96</v>
      </c>
      <c r="C39" s="12" t="s">
        <v>12</v>
      </c>
      <c r="D39" s="11" t="s">
        <v>110</v>
      </c>
      <c r="E39" s="11" t="s">
        <v>111</v>
      </c>
      <c r="F39" s="16">
        <v>299.83</v>
      </c>
      <c r="G39" s="16"/>
      <c r="H39" s="16"/>
      <c r="I39" s="16"/>
      <c r="J39" s="16">
        <v>393.72</v>
      </c>
      <c r="K39" s="16">
        <v>924</v>
      </c>
      <c r="L39" s="16"/>
      <c r="M39" s="14">
        <f t="shared" si="3"/>
        <v>1617.55</v>
      </c>
      <c r="N39" s="11" t="s">
        <v>14</v>
      </c>
      <c r="O39" s="13">
        <v>1462</v>
      </c>
      <c r="P39" s="16" t="s">
        <v>112</v>
      </c>
      <c r="Q39" s="35" t="s">
        <v>142</v>
      </c>
    </row>
    <row r="40" spans="1:17" s="15" customFormat="1" ht="45" x14ac:dyDescent="0.25">
      <c r="A40" s="16">
        <v>16</v>
      </c>
      <c r="B40" s="11" t="s">
        <v>48</v>
      </c>
      <c r="C40" s="12" t="s">
        <v>11</v>
      </c>
      <c r="D40" s="11" t="s">
        <v>113</v>
      </c>
      <c r="E40" s="11" t="s">
        <v>72</v>
      </c>
      <c r="F40" s="16"/>
      <c r="G40" s="16"/>
      <c r="H40" s="16"/>
      <c r="I40" s="16"/>
      <c r="J40" s="16"/>
      <c r="K40" s="16"/>
      <c r="L40" s="16">
        <v>666.05</v>
      </c>
      <c r="M40" s="14">
        <f t="shared" si="3"/>
        <v>666.05</v>
      </c>
      <c r="N40" s="11" t="s">
        <v>14</v>
      </c>
      <c r="O40" s="13">
        <v>1462</v>
      </c>
      <c r="P40" s="16" t="s">
        <v>95</v>
      </c>
      <c r="Q40" s="35" t="s">
        <v>141</v>
      </c>
    </row>
    <row r="41" spans="1:17" ht="24.75" customHeight="1" x14ac:dyDescent="0.25">
      <c r="A41" s="7"/>
      <c r="B41" s="7"/>
      <c r="C41" s="8"/>
      <c r="D41" s="7"/>
      <c r="E41" s="7"/>
      <c r="F41" s="7"/>
      <c r="G41" s="7"/>
      <c r="H41" s="7"/>
      <c r="I41" s="7"/>
      <c r="J41" s="7"/>
      <c r="K41" s="7"/>
      <c r="L41" s="7"/>
      <c r="M41" s="17">
        <f>SUM(M27:M40)</f>
        <v>28577.83</v>
      </c>
      <c r="N41" s="4"/>
      <c r="O41" s="4"/>
      <c r="P41" s="7"/>
      <c r="Q41" s="28"/>
    </row>
    <row r="42" spans="1:17" x14ac:dyDescent="0.25">
      <c r="M42" s="29"/>
      <c r="N42" s="30"/>
    </row>
    <row r="43" spans="1:17" x14ac:dyDescent="0.25">
      <c r="N43">
        <f>M23+M41</f>
        <v>29322.83</v>
      </c>
    </row>
  </sheetData>
  <autoFilter ref="A1:V23" xr:uid="{00000000-0009-0000-0000-000000000000}">
    <sortState ref="A2:Q193">
      <sortCondition ref="A1:A195"/>
    </sortState>
  </autoFilter>
  <mergeCells count="1">
    <mergeCell ref="M42:N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01.10.2018-31.12.2018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ქეთევან ეფრემიძე</dc:creator>
  <cp:lastModifiedBy>მედიკო მიროტაძე</cp:lastModifiedBy>
  <dcterms:created xsi:type="dcterms:W3CDTF">2018-10-05T11:03:55Z</dcterms:created>
  <dcterms:modified xsi:type="dcterms:W3CDTF">2019-02-03T13:07:42Z</dcterms:modified>
</cp:coreProperties>
</file>