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4325968D-5A01-48F3-AA87-DC9D4B82D919}" xr6:coauthVersionLast="36" xr6:coauthVersionMax="36" xr10:uidLastSave="{00000000-0000-0000-0000-000000000000}"/>
  <bookViews>
    <workbookView xWindow="0" yWindow="0" windowWidth="15360" windowHeight="8130" xr2:uid="{00000000-000D-0000-FFFF-FFFF00000000}"/>
  </bookViews>
  <sheets>
    <sheet name="Sheet2" sheetId="2" r:id="rId1"/>
  </sheets>
  <definedNames>
    <definedName name="_xlnm._FilterDatabase" localSheetId="0" hidden="1">Sheet2!$A$6:$O$58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2" l="1"/>
  <c r="M53" i="2"/>
  <c r="M45" i="2"/>
  <c r="M36" i="2"/>
  <c r="M52" i="2"/>
  <c r="M51" i="2"/>
  <c r="M50" i="2"/>
  <c r="M37" i="2"/>
  <c r="M38" i="2"/>
  <c r="M43" i="2"/>
  <c r="M42" i="2"/>
  <c r="M41" i="2" l="1"/>
  <c r="M40" i="2"/>
  <c r="M39" i="2"/>
  <c r="M34" i="2" l="1"/>
  <c r="M33" i="2"/>
  <c r="M30" i="2"/>
  <c r="M29" i="2"/>
  <c r="M28" i="2"/>
  <c r="M27" i="2"/>
  <c r="M26" i="2"/>
  <c r="M24" i="2"/>
  <c r="M22" i="2"/>
  <c r="M20" i="2"/>
  <c r="J19" i="2"/>
  <c r="M17" i="2"/>
  <c r="M13" i="2"/>
  <c r="K12" i="2"/>
  <c r="M11" i="2"/>
  <c r="M10" i="2"/>
  <c r="M19" i="2" l="1"/>
  <c r="M12" i="2"/>
  <c r="M58" i="2" s="1"/>
</calcChain>
</file>

<file path=xl/sharedStrings.xml><?xml version="1.0" encoding="utf-8"?>
<sst xmlns="http://schemas.openxmlformats.org/spreadsheetml/2006/main" count="279" uniqueCount="89">
  <si>
    <t>დასახელება</t>
  </si>
  <si>
    <t>თანამდებობა</t>
  </si>
  <si>
    <t>ბრძანების ნომერი</t>
  </si>
  <si>
    <t>ბრძანების თარიღი</t>
  </si>
  <si>
    <t>დღიური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</si>
  <si>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</si>
  <si>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</si>
  <si>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</si>
  <si>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სასტუმროს ხარჯი</t>
  </si>
  <si>
    <t>მგზავრობის ხარჯი</t>
  </si>
  <si>
    <t>სხვა ხარჯი</t>
  </si>
  <si>
    <t>საკასო</t>
  </si>
  <si>
    <t>კომენტარი</t>
  </si>
  <si>
    <t>დანიშნულების  პუნქტი</t>
  </si>
  <si>
    <t>მინისტრის პირველი მოადგილე</t>
  </si>
  <si>
    <t>მივლინება ქვეყნის გარეთ</t>
  </si>
  <si>
    <t>ლევან ხარატიშვილი</t>
  </si>
  <si>
    <t>მინისტრის მოადგილე</t>
  </si>
  <si>
    <t>მიხეილ ბატიაშვილი</t>
  </si>
  <si>
    <t>მინისტრი</t>
  </si>
  <si>
    <t>ირინე აბულაძე</t>
  </si>
  <si>
    <t>მარიკა ზაქარეიშვილი</t>
  </si>
  <si>
    <t>სამმართველოს უფროსი (II სტრუქტურული ერთეულის ხელმძღვანელი 2.2)</t>
  </si>
  <si>
    <t>გერმანია, ქ. მიუნხენი</t>
  </si>
  <si>
    <t>სომხეთი, ქ. ერევანი</t>
  </si>
  <si>
    <t>ბელგია, ქ. ბრიუსელი</t>
  </si>
  <si>
    <t>კახა ხანდოლიშვილი</t>
  </si>
  <si>
    <t>დეპარტამენტის უფროსი</t>
  </si>
  <si>
    <t>შვეიცარია, ქ. ჟენევა</t>
  </si>
  <si>
    <t>თამარ ესაკია სალიბეგაშვილი</t>
  </si>
  <si>
    <t>13.09.2019</t>
  </si>
  <si>
    <t>ნათია კუკულაძე</t>
  </si>
  <si>
    <t>124</t>
  </si>
  <si>
    <t>ბადრი მაისურაძე</t>
  </si>
  <si>
    <t>იტალია, ქ. პარმა</t>
  </si>
  <si>
    <t>აზერბაიჯანი, ქ. ბაქო</t>
  </si>
  <si>
    <t>ნათია გაბიტაშვილი</t>
  </si>
  <si>
    <t>დეპარტამენტის უფროსის მოადგილე</t>
  </si>
  <si>
    <t>07.10.2019</t>
  </si>
  <si>
    <t>თამაზ ბახტაძე</t>
  </si>
  <si>
    <t>10.10.2019</t>
  </si>
  <si>
    <t>უკრაინა, ქ. ლვოვი</t>
  </si>
  <si>
    <t>ბელგია, ქ. ბრიუსელი, ნიდერლანდები, ქ. ჰააგა</t>
  </si>
  <si>
    <t>04.10.2019</t>
  </si>
  <si>
    <t>08.10.2019</t>
  </si>
  <si>
    <t>ნიდერლანდები, ქ. ჰააგა</t>
  </si>
  <si>
    <t>საფრანგეთი,ქ. პარიზი,  ქ. სტრასბურგი</t>
  </si>
  <si>
    <t>25.10.2019</t>
  </si>
  <si>
    <t>მოლდოვის რესპუბლიჯკა</t>
  </si>
  <si>
    <t>24.10.2019</t>
  </si>
  <si>
    <t>21.11.2019</t>
  </si>
  <si>
    <t>18.10.2019</t>
  </si>
  <si>
    <t>04.11.2019</t>
  </si>
  <si>
    <t>იტა;ლია, ქ. ტურინი</t>
  </si>
  <si>
    <t>17.10.2019</t>
  </si>
  <si>
    <t>მოლდოვა. ქ. კიშინოვი</t>
  </si>
  <si>
    <t>ზაზა მარუაშვილი</t>
  </si>
  <si>
    <t>მარიამ ჩიქობავა</t>
  </si>
  <si>
    <t>1353929</t>
  </si>
  <si>
    <t>საფრანგეთი, ქ. პარიზი</t>
  </si>
  <si>
    <t>18.11.2019</t>
  </si>
  <si>
    <t>06.11.2019</t>
  </si>
  <si>
    <t>თამარ სამხარაძე</t>
  </si>
  <si>
    <t>უკრაინა, ქ. კიევი</t>
  </si>
  <si>
    <t>თამარ თოლორაია</t>
  </si>
  <si>
    <t>20.11.2019</t>
  </si>
  <si>
    <t>იაპონია,ქ. ტოკიო</t>
  </si>
  <si>
    <t>მიხეილ ჩხენკელი</t>
  </si>
  <si>
    <t>19.11.2019</t>
  </si>
  <si>
    <t>1628354</t>
  </si>
  <si>
    <t>28.11.2019</t>
  </si>
  <si>
    <t>ირინე წეროძე</t>
  </si>
  <si>
    <t>1574067</t>
  </si>
  <si>
    <t>11.12.2019</t>
  </si>
  <si>
    <t>1622867</t>
  </si>
  <si>
    <t>1605019</t>
  </si>
  <si>
    <t>25.11.2019</t>
  </si>
  <si>
    <t>მონაკო</t>
  </si>
  <si>
    <t>იაპონია, ქ. ტოკიო</t>
  </si>
  <si>
    <t>27.11.2019</t>
  </si>
  <si>
    <t>109</t>
  </si>
  <si>
    <t>ეკატერინე დგებუაძე</t>
  </si>
  <si>
    <t>1146247</t>
  </si>
  <si>
    <t>06.09.2019</t>
  </si>
  <si>
    <t>კოლუმბია, ქ. კალი</t>
  </si>
  <si>
    <t>სახაზინო სამსახახურის სამივლინებო და წარმომადგენლობითი ხარჯების ანგარი</t>
  </si>
  <si>
    <t>საქართველოს განათლების, მეცნიერების, კულტურისა და სპორტის სამინისტროს თანამშრომელთა მივლინება ქვეყნის გარეთ 2019 წელი მე-4 კვარტალი</t>
  </si>
  <si>
    <t>საავანსო ანგარიშის N</t>
  </si>
  <si>
    <t>02.09.2019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</si>
</sst>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Geo_Times"/>
      <family val="1"/>
    </font>
    <font>
      <sz val="12"/>
      <color rgb="FFFFFFFF"/>
      <name val="Geo_Times"/>
      <family val="1"/>
    </font>
    <font>
      <sz val="14"/>
      <color rgb="FFFFFFFF"/>
      <name val="Geo_Times"/>
      <family val="1"/>
    </font>
    <font>
      <b/>
      <sz val="14"/>
      <color rgb="FF000000"/>
      <name val="Geo_Times"/>
      <family val="1"/>
    </font>
    <font>
      <sz val="12"/>
      <color rgb="FF000000"/>
      <name val="Geo_Times"/>
      <family val="1"/>
    </font>
    <font>
      <sz val="10"/>
      <name val="AcadNusx"/>
    </font>
    <font>
      <sz val="14"/>
      <color rgb="FF000000"/>
      <name val="Geo_Times"/>
      <family val="1"/>
    </font>
    <font>
      <sz val="8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9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2" fontId="3" fillId="4" borderId="0" xfId="0" applyNumberFormat="1" applyFont="1" applyFill="1"/>
    <xf numFmtId="49" fontId="8" fillId="4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4" borderId="0" xfId="0" applyFill="1"/>
    <xf numFmtId="0" fontId="0" fillId="4" borderId="1" xfId="0" applyFill="1" applyBorder="1"/>
    <xf numFmtId="0" fontId="3" fillId="4" borderId="1" xfId="0" applyFont="1" applyFill="1" applyBorder="1"/>
    <xf numFmtId="0" fontId="12" fillId="4" borderId="1" xfId="0" applyNumberFormat="1" applyFont="1" applyFill="1" applyBorder="1" applyAlignment="1">
      <alignment vertical="top" wrapText="1" readingOrder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94E9-2624-45A0-B62F-DAF0930BF10F}">
  <dimension ref="A1:O58"/>
  <sheetViews>
    <sheetView tabSelected="1" workbookViewId="0">
      <selection activeCell="G64" sqref="G64"/>
    </sheetView>
  </sheetViews>
  <sheetFormatPr defaultRowHeight="18.75" x14ac:dyDescent="0.3"/>
  <cols>
    <col min="2" max="2" width="30.28515625" customWidth="1"/>
    <col min="3" max="3" width="24.7109375" customWidth="1"/>
    <col min="4" max="12" width="10.85546875" customWidth="1"/>
    <col min="13" max="13" width="15.140625" style="11" customWidth="1"/>
    <col min="14" max="14" width="34" customWidth="1"/>
    <col min="15" max="15" width="48.7109375" customWidth="1"/>
    <col min="16" max="18" width="10.85546875" customWidth="1"/>
  </cols>
  <sheetData>
    <row r="1" spans="1:15" s="2" customFormat="1" x14ac:dyDescent="0.3">
      <c r="A1" s="1"/>
      <c r="C1" s="3"/>
      <c r="D1" s="4"/>
      <c r="M1" s="5"/>
    </row>
    <row r="2" spans="1:15" s="2" customFormat="1" x14ac:dyDescent="0.3">
      <c r="A2" s="1"/>
      <c r="B2" s="22" t="s">
        <v>86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2" customFormat="1" x14ac:dyDescent="0.3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s="6" customFormat="1" x14ac:dyDescent="0.3">
      <c r="A4" s="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s="2" customFormat="1" x14ac:dyDescent="0.3">
      <c r="A5" s="1"/>
      <c r="C5" s="3"/>
      <c r="D5" s="4"/>
      <c r="M5" s="5"/>
    </row>
    <row r="6" spans="1:15" s="10" customFormat="1" ht="97.5" x14ac:dyDescent="0.35">
      <c r="A6" s="7" t="s">
        <v>87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9" t="s">
        <v>11</v>
      </c>
      <c r="N6" s="8" t="s">
        <v>12</v>
      </c>
      <c r="O6" s="8" t="s">
        <v>13</v>
      </c>
    </row>
    <row r="7" spans="1:15" s="18" customFormat="1" ht="24" customHeight="1" x14ac:dyDescent="0.35">
      <c r="A7" s="13" t="s">
        <v>80</v>
      </c>
      <c r="B7" s="14" t="s">
        <v>81</v>
      </c>
      <c r="C7" s="14" t="s">
        <v>22</v>
      </c>
      <c r="D7" s="14" t="s">
        <v>82</v>
      </c>
      <c r="E7" s="14" t="s">
        <v>83</v>
      </c>
      <c r="F7" s="15">
        <v>276.7</v>
      </c>
      <c r="G7" s="15">
        <v>83.01</v>
      </c>
      <c r="H7" s="15"/>
      <c r="I7" s="15"/>
      <c r="J7" s="15"/>
      <c r="K7" s="15"/>
      <c r="L7" s="15"/>
      <c r="M7" s="16">
        <v>359.71</v>
      </c>
      <c r="N7" s="14" t="s">
        <v>15</v>
      </c>
      <c r="O7" s="17" t="s">
        <v>84</v>
      </c>
    </row>
    <row r="8" spans="1:15" s="18" customFormat="1" ht="24" customHeight="1" x14ac:dyDescent="0.35">
      <c r="A8" s="13">
        <v>111</v>
      </c>
      <c r="B8" s="14" t="s">
        <v>26</v>
      </c>
      <c r="C8" s="14" t="s">
        <v>27</v>
      </c>
      <c r="D8" s="14">
        <v>1194421</v>
      </c>
      <c r="E8" s="14" t="s">
        <v>30</v>
      </c>
      <c r="F8" s="15"/>
      <c r="G8" s="15"/>
      <c r="H8" s="15"/>
      <c r="I8" s="15"/>
      <c r="J8" s="15">
        <v>82.55</v>
      </c>
      <c r="K8" s="15"/>
      <c r="L8" s="15"/>
      <c r="M8" s="16">
        <v>82.55</v>
      </c>
      <c r="N8" s="14" t="s">
        <v>15</v>
      </c>
      <c r="O8" s="17" t="s">
        <v>28</v>
      </c>
    </row>
    <row r="9" spans="1:15" s="18" customFormat="1" ht="24" customHeight="1" x14ac:dyDescent="0.35">
      <c r="A9" s="13" t="s">
        <v>32</v>
      </c>
      <c r="B9" s="14" t="s">
        <v>33</v>
      </c>
      <c r="C9" s="14" t="s">
        <v>17</v>
      </c>
      <c r="D9" s="14">
        <v>1122024</v>
      </c>
      <c r="E9" s="14" t="s">
        <v>88</v>
      </c>
      <c r="F9" s="15"/>
      <c r="G9" s="15"/>
      <c r="H9" s="15"/>
      <c r="I9" s="15"/>
      <c r="J9" s="15">
        <v>-842.11</v>
      </c>
      <c r="K9" s="15"/>
      <c r="L9" s="15"/>
      <c r="M9" s="16">
        <v>-842.11</v>
      </c>
      <c r="N9" s="14" t="s">
        <v>15</v>
      </c>
      <c r="O9" s="17" t="s">
        <v>34</v>
      </c>
    </row>
    <row r="10" spans="1:15" s="18" customFormat="1" ht="24" customHeight="1" x14ac:dyDescent="0.35">
      <c r="A10" s="13">
        <v>128</v>
      </c>
      <c r="B10" s="14" t="s">
        <v>36</v>
      </c>
      <c r="C10" s="14" t="s">
        <v>37</v>
      </c>
      <c r="D10" s="14">
        <v>1349815</v>
      </c>
      <c r="E10" s="14" t="s">
        <v>38</v>
      </c>
      <c r="F10" s="15">
        <v>495.9</v>
      </c>
      <c r="G10" s="19"/>
      <c r="H10" s="19"/>
      <c r="I10" s="19"/>
      <c r="J10" s="19">
        <v>1614.94</v>
      </c>
      <c r="K10" s="19">
        <v>1466</v>
      </c>
      <c r="L10" s="19"/>
      <c r="M10" s="20">
        <f>L10+K10+J10+I10+H10+G10+F10</f>
        <v>3576.84</v>
      </c>
      <c r="N10" s="14" t="s">
        <v>15</v>
      </c>
      <c r="O10" s="17" t="s">
        <v>25</v>
      </c>
    </row>
    <row r="11" spans="1:15" s="18" customFormat="1" ht="24" customHeight="1" x14ac:dyDescent="0.35">
      <c r="A11" s="13">
        <v>129</v>
      </c>
      <c r="B11" s="14" t="s">
        <v>39</v>
      </c>
      <c r="C11" s="14" t="s">
        <v>22</v>
      </c>
      <c r="D11" s="14">
        <v>1369475</v>
      </c>
      <c r="E11" s="14" t="s">
        <v>40</v>
      </c>
      <c r="F11" s="15">
        <v>207.64</v>
      </c>
      <c r="G11" s="19">
        <v>93.44</v>
      </c>
      <c r="H11" s="19"/>
      <c r="I11" s="19"/>
      <c r="J11" s="19">
        <v>972.95</v>
      </c>
      <c r="K11" s="19"/>
      <c r="L11" s="19"/>
      <c r="M11" s="20">
        <f>L11+K11+J11+I11+H11+G11+F11</f>
        <v>1274.0300000000002</v>
      </c>
      <c r="N11" s="14" t="s">
        <v>15</v>
      </c>
      <c r="O11" s="17" t="s">
        <v>41</v>
      </c>
    </row>
    <row r="12" spans="1:15" s="18" customFormat="1" ht="24" customHeight="1" x14ac:dyDescent="0.35">
      <c r="A12" s="13">
        <v>130</v>
      </c>
      <c r="B12" s="14" t="s">
        <v>26</v>
      </c>
      <c r="C12" s="14" t="s">
        <v>27</v>
      </c>
      <c r="D12" s="14">
        <v>1349815</v>
      </c>
      <c r="E12" s="14" t="s">
        <v>38</v>
      </c>
      <c r="F12" s="15">
        <v>642.71</v>
      </c>
      <c r="G12" s="19"/>
      <c r="H12" s="19"/>
      <c r="I12" s="19"/>
      <c r="J12" s="19">
        <v>1892.25</v>
      </c>
      <c r="K12" s="19">
        <f>1309+75.04</f>
        <v>1384.04</v>
      </c>
      <c r="L12" s="19"/>
      <c r="M12" s="20">
        <f>L12+K12+J12+I12+H12+G12+F12</f>
        <v>3919</v>
      </c>
      <c r="N12" s="14" t="s">
        <v>15</v>
      </c>
      <c r="O12" s="17" t="s">
        <v>42</v>
      </c>
    </row>
    <row r="13" spans="1:15" s="18" customFormat="1" ht="24" customHeight="1" x14ac:dyDescent="0.35">
      <c r="A13" s="13">
        <v>131</v>
      </c>
      <c r="B13" s="14" t="s">
        <v>18</v>
      </c>
      <c r="C13" s="14" t="s">
        <v>19</v>
      </c>
      <c r="D13" s="14">
        <v>1339711</v>
      </c>
      <c r="E13" s="14" t="s">
        <v>43</v>
      </c>
      <c r="F13" s="15">
        <v>311.14</v>
      </c>
      <c r="G13" s="19"/>
      <c r="H13" s="19"/>
      <c r="I13" s="19">
        <v>248.92</v>
      </c>
      <c r="J13" s="19">
        <v>992.71</v>
      </c>
      <c r="K13" s="19"/>
      <c r="L13" s="19"/>
      <c r="M13" s="20">
        <f>L13+K13+J13+I13+H13+G13+F13</f>
        <v>1552.77</v>
      </c>
      <c r="N13" s="14" t="s">
        <v>15</v>
      </c>
      <c r="O13" s="17" t="s">
        <v>24</v>
      </c>
    </row>
    <row r="14" spans="1:15" s="18" customFormat="1" ht="24" customHeight="1" x14ac:dyDescent="0.35">
      <c r="A14" s="13">
        <v>131</v>
      </c>
      <c r="B14" s="14" t="s">
        <v>18</v>
      </c>
      <c r="C14" s="14" t="s">
        <v>19</v>
      </c>
      <c r="D14" s="14">
        <v>1339711</v>
      </c>
      <c r="E14" s="14" t="s">
        <v>43</v>
      </c>
      <c r="F14" s="19"/>
      <c r="G14" s="19"/>
      <c r="H14" s="19"/>
      <c r="I14" s="19"/>
      <c r="J14" s="19">
        <v>-60.85</v>
      </c>
      <c r="K14" s="19"/>
      <c r="L14" s="19"/>
      <c r="M14" s="20">
        <v>-60.85</v>
      </c>
      <c r="N14" s="14" t="s">
        <v>15</v>
      </c>
      <c r="O14" s="17" t="s">
        <v>24</v>
      </c>
    </row>
    <row r="15" spans="1:15" s="18" customFormat="1" ht="24" customHeight="1" x14ac:dyDescent="0.35">
      <c r="A15" s="13">
        <v>131</v>
      </c>
      <c r="B15" s="14" t="s">
        <v>18</v>
      </c>
      <c r="C15" s="14" t="s">
        <v>19</v>
      </c>
      <c r="D15" s="14">
        <v>1339711</v>
      </c>
      <c r="E15" s="14" t="s">
        <v>43</v>
      </c>
      <c r="F15" s="19"/>
      <c r="G15" s="19"/>
      <c r="H15" s="19"/>
      <c r="I15" s="19"/>
      <c r="J15" s="19"/>
      <c r="K15" s="19">
        <v>860</v>
      </c>
      <c r="L15" s="19"/>
      <c r="M15" s="20">
        <v>860</v>
      </c>
      <c r="N15" s="14" t="s">
        <v>15</v>
      </c>
      <c r="O15" s="17" t="s">
        <v>24</v>
      </c>
    </row>
    <row r="16" spans="1:15" s="18" customFormat="1" ht="24" customHeight="1" x14ac:dyDescent="0.35">
      <c r="A16" s="13">
        <v>132</v>
      </c>
      <c r="B16" s="14" t="s">
        <v>20</v>
      </c>
      <c r="C16" s="14" t="s">
        <v>14</v>
      </c>
      <c r="D16" s="14">
        <v>1352549</v>
      </c>
      <c r="E16" s="14" t="s">
        <v>44</v>
      </c>
      <c r="F16" s="15">
        <v>535.04</v>
      </c>
      <c r="G16" s="19"/>
      <c r="H16" s="19">
        <v>374.54</v>
      </c>
      <c r="I16" s="19"/>
      <c r="J16" s="19">
        <v>1223.44</v>
      </c>
      <c r="K16" s="19">
        <v>1671</v>
      </c>
      <c r="L16" s="19"/>
      <c r="M16" s="20">
        <v>3804.02</v>
      </c>
      <c r="N16" s="14" t="s">
        <v>15</v>
      </c>
      <c r="O16" s="17" t="s">
        <v>45</v>
      </c>
    </row>
    <row r="17" spans="1:15" s="18" customFormat="1" ht="24" customHeight="1" x14ac:dyDescent="0.35">
      <c r="A17" s="13">
        <v>132</v>
      </c>
      <c r="B17" s="14" t="s">
        <v>20</v>
      </c>
      <c r="C17" s="14" t="s">
        <v>14</v>
      </c>
      <c r="D17" s="14">
        <v>1352549</v>
      </c>
      <c r="E17" s="14" t="s">
        <v>44</v>
      </c>
      <c r="F17" s="15"/>
      <c r="G17" s="19"/>
      <c r="H17" s="19"/>
      <c r="I17" s="19"/>
      <c r="J17" s="19">
        <v>1153</v>
      </c>
      <c r="K17" s="19"/>
      <c r="L17" s="19"/>
      <c r="M17" s="20">
        <f>J17</f>
        <v>1153</v>
      </c>
      <c r="N17" s="14" t="s">
        <v>15</v>
      </c>
      <c r="O17" s="17" t="s">
        <v>45</v>
      </c>
    </row>
    <row r="18" spans="1:15" s="18" customFormat="1" ht="24" customHeight="1" x14ac:dyDescent="0.35">
      <c r="A18" s="13">
        <v>132</v>
      </c>
      <c r="B18" s="14" t="s">
        <v>20</v>
      </c>
      <c r="C18" s="14" t="s">
        <v>14</v>
      </c>
      <c r="D18" s="14">
        <v>1352549</v>
      </c>
      <c r="E18" s="14" t="s">
        <v>44</v>
      </c>
      <c r="F18" s="19"/>
      <c r="G18" s="19"/>
      <c r="H18" s="19"/>
      <c r="I18" s="19"/>
      <c r="J18" s="19">
        <v>-77.91</v>
      </c>
      <c r="K18" s="19"/>
      <c r="L18" s="19"/>
      <c r="M18" s="20">
        <v>-77.91</v>
      </c>
      <c r="N18" s="14" t="s">
        <v>15</v>
      </c>
      <c r="O18" s="17" t="s">
        <v>45</v>
      </c>
    </row>
    <row r="19" spans="1:15" s="18" customFormat="1" ht="24" customHeight="1" x14ac:dyDescent="0.35">
      <c r="A19" s="13">
        <v>134</v>
      </c>
      <c r="B19" s="14" t="s">
        <v>16</v>
      </c>
      <c r="C19" s="14" t="s">
        <v>17</v>
      </c>
      <c r="D19" s="14">
        <v>1375198</v>
      </c>
      <c r="E19" s="14" t="s">
        <v>40</v>
      </c>
      <c r="F19" s="19">
        <v>1108.1300000000001</v>
      </c>
      <c r="G19" s="19"/>
      <c r="H19" s="19">
        <v>775.69</v>
      </c>
      <c r="I19" s="19"/>
      <c r="J19" s="19">
        <f>1120+984.78</f>
        <v>2104.7799999999997</v>
      </c>
      <c r="K19" s="19"/>
      <c r="L19" s="19"/>
      <c r="M19" s="20">
        <f>L19+K19+J19+I19+H19+G19+F19</f>
        <v>3988.6</v>
      </c>
      <c r="N19" s="14" t="s">
        <v>15</v>
      </c>
      <c r="O19" s="17" t="s">
        <v>46</v>
      </c>
    </row>
    <row r="20" spans="1:15" s="18" customFormat="1" ht="24" customHeight="1" x14ac:dyDescent="0.35">
      <c r="A20" s="13">
        <v>134</v>
      </c>
      <c r="B20" s="14" t="s">
        <v>16</v>
      </c>
      <c r="C20" s="14" t="s">
        <v>17</v>
      </c>
      <c r="D20" s="14">
        <v>1375198</v>
      </c>
      <c r="E20" s="14" t="s">
        <v>40</v>
      </c>
      <c r="F20" s="19"/>
      <c r="G20" s="19"/>
      <c r="H20" s="19"/>
      <c r="I20" s="19"/>
      <c r="J20" s="19"/>
      <c r="K20" s="19">
        <v>2718</v>
      </c>
      <c r="L20" s="19"/>
      <c r="M20" s="20">
        <f>L20+K20+J20+I20+H20+G20+F20</f>
        <v>2718</v>
      </c>
      <c r="N20" s="14" t="s">
        <v>15</v>
      </c>
      <c r="O20" s="17" t="s">
        <v>46</v>
      </c>
    </row>
    <row r="21" spans="1:15" s="18" customFormat="1" ht="24" customHeight="1" x14ac:dyDescent="0.35">
      <c r="A21" s="13">
        <v>134</v>
      </c>
      <c r="B21" s="14" t="s">
        <v>16</v>
      </c>
      <c r="C21" s="14" t="s">
        <v>17</v>
      </c>
      <c r="D21" s="14">
        <v>1375198</v>
      </c>
      <c r="E21" s="14" t="s">
        <v>40</v>
      </c>
      <c r="F21" s="19"/>
      <c r="G21" s="19"/>
      <c r="H21" s="19"/>
      <c r="I21" s="19"/>
      <c r="J21" s="19">
        <v>-200.7</v>
      </c>
      <c r="K21" s="19"/>
      <c r="L21" s="19"/>
      <c r="M21" s="20">
        <v>-200.7</v>
      </c>
      <c r="N21" s="14" t="s">
        <v>15</v>
      </c>
      <c r="O21" s="17" t="s">
        <v>46</v>
      </c>
    </row>
    <row r="22" spans="1:15" s="18" customFormat="1" ht="24" customHeight="1" x14ac:dyDescent="0.35">
      <c r="A22" s="13">
        <v>135</v>
      </c>
      <c r="B22" s="14" t="s">
        <v>16</v>
      </c>
      <c r="C22" s="14" t="s">
        <v>17</v>
      </c>
      <c r="D22" s="14">
        <v>1453545</v>
      </c>
      <c r="E22" s="14" t="s">
        <v>47</v>
      </c>
      <c r="F22" s="19">
        <v>445</v>
      </c>
      <c r="G22" s="19"/>
      <c r="H22" s="19">
        <v>311.5</v>
      </c>
      <c r="I22" s="19"/>
      <c r="J22" s="19">
        <v>1252.5899999999999</v>
      </c>
      <c r="K22" s="19"/>
      <c r="L22" s="19"/>
      <c r="M22" s="20">
        <f>L22+K22+J22+I22+H22+G22+F22</f>
        <v>2009.09</v>
      </c>
      <c r="N22" s="14" t="s">
        <v>15</v>
      </c>
      <c r="O22" s="17" t="s">
        <v>48</v>
      </c>
    </row>
    <row r="23" spans="1:15" s="18" customFormat="1" ht="24" customHeight="1" x14ac:dyDescent="0.35">
      <c r="A23" s="13">
        <v>135</v>
      </c>
      <c r="B23" s="14" t="s">
        <v>16</v>
      </c>
      <c r="C23" s="14" t="s">
        <v>17</v>
      </c>
      <c r="D23" s="14">
        <v>1453545</v>
      </c>
      <c r="E23" s="14" t="s">
        <v>47</v>
      </c>
      <c r="F23" s="19"/>
      <c r="G23" s="19"/>
      <c r="H23" s="19"/>
      <c r="I23" s="19"/>
      <c r="J23" s="19">
        <v>156.65</v>
      </c>
      <c r="K23" s="19"/>
      <c r="L23" s="19"/>
      <c r="M23" s="20">
        <v>156.65</v>
      </c>
      <c r="N23" s="14" t="s">
        <v>15</v>
      </c>
      <c r="O23" s="17" t="s">
        <v>48</v>
      </c>
    </row>
    <row r="24" spans="1:15" s="18" customFormat="1" ht="24" customHeight="1" x14ac:dyDescent="0.35">
      <c r="A24" s="13">
        <v>136</v>
      </c>
      <c r="B24" s="14" t="s">
        <v>31</v>
      </c>
      <c r="C24" s="14" t="s">
        <v>27</v>
      </c>
      <c r="D24" s="14">
        <v>1344928</v>
      </c>
      <c r="E24" s="14" t="s">
        <v>38</v>
      </c>
      <c r="F24" s="19">
        <v>311.14999999999998</v>
      </c>
      <c r="G24" s="19"/>
      <c r="H24" s="19"/>
      <c r="I24" s="19"/>
      <c r="J24" s="19">
        <v>871.21</v>
      </c>
      <c r="K24" s="19">
        <v>860</v>
      </c>
      <c r="L24" s="19"/>
      <c r="M24" s="20">
        <f>L24+K24+J24+I24+H24+G24+F24</f>
        <v>2042.3600000000001</v>
      </c>
      <c r="N24" s="14" t="s">
        <v>15</v>
      </c>
      <c r="O24" s="17" t="s">
        <v>24</v>
      </c>
    </row>
    <row r="25" spans="1:15" s="18" customFormat="1" ht="24" customHeight="1" x14ac:dyDescent="0.35">
      <c r="A25" s="13">
        <v>136</v>
      </c>
      <c r="B25" s="14" t="s">
        <v>31</v>
      </c>
      <c r="C25" s="14" t="s">
        <v>27</v>
      </c>
      <c r="D25" s="14">
        <v>1344928</v>
      </c>
      <c r="E25" s="14" t="s">
        <v>38</v>
      </c>
      <c r="F25" s="19"/>
      <c r="G25" s="19"/>
      <c r="H25" s="19"/>
      <c r="I25" s="19"/>
      <c r="J25" s="19">
        <v>-63.6</v>
      </c>
      <c r="K25" s="19"/>
      <c r="L25" s="19"/>
      <c r="M25" s="20">
        <v>-63.6</v>
      </c>
      <c r="N25" s="14" t="s">
        <v>15</v>
      </c>
      <c r="O25" s="17" t="s">
        <v>24</v>
      </c>
    </row>
    <row r="26" spans="1:15" s="18" customFormat="1" ht="24" customHeight="1" x14ac:dyDescent="0.35">
      <c r="A26" s="13">
        <v>137</v>
      </c>
      <c r="B26" s="14" t="s">
        <v>29</v>
      </c>
      <c r="C26" s="14" t="s">
        <v>22</v>
      </c>
      <c r="D26" s="14">
        <v>1346376</v>
      </c>
      <c r="E26" s="14" t="s">
        <v>38</v>
      </c>
      <c r="F26" s="19">
        <v>311.14999999999998</v>
      </c>
      <c r="G26" s="19"/>
      <c r="H26" s="19"/>
      <c r="I26" s="19"/>
      <c r="J26" s="19">
        <v>622.29</v>
      </c>
      <c r="K26" s="19">
        <v>860</v>
      </c>
      <c r="L26" s="19"/>
      <c r="M26" s="20">
        <f>L26+K26+J26+I26+H26+G26+F26</f>
        <v>1793.44</v>
      </c>
      <c r="N26" s="14" t="s">
        <v>15</v>
      </c>
      <c r="O26" s="17" t="s">
        <v>24</v>
      </c>
    </row>
    <row r="27" spans="1:15" s="18" customFormat="1" ht="24" customHeight="1" x14ac:dyDescent="0.35">
      <c r="A27" s="13">
        <v>138</v>
      </c>
      <c r="B27" s="14" t="s">
        <v>33</v>
      </c>
      <c r="C27" s="14" t="s">
        <v>17</v>
      </c>
      <c r="D27" s="14">
        <v>1448276</v>
      </c>
      <c r="E27" s="14" t="s">
        <v>49</v>
      </c>
      <c r="F27" s="19">
        <v>309.26</v>
      </c>
      <c r="G27" s="19"/>
      <c r="H27" s="19">
        <v>216.48</v>
      </c>
      <c r="I27" s="19"/>
      <c r="J27" s="19"/>
      <c r="K27" s="19">
        <v>642.6</v>
      </c>
      <c r="L27" s="19"/>
      <c r="M27" s="20">
        <f>L27+K27+J27+I27+H27+G27+F27</f>
        <v>1168.3400000000001</v>
      </c>
      <c r="N27" s="14" t="s">
        <v>15</v>
      </c>
      <c r="O27" s="17" t="s">
        <v>35</v>
      </c>
    </row>
    <row r="28" spans="1:15" s="18" customFormat="1" ht="24" customHeight="1" x14ac:dyDescent="0.35">
      <c r="A28" s="13">
        <v>139</v>
      </c>
      <c r="B28" s="14" t="s">
        <v>20</v>
      </c>
      <c r="C28" s="14" t="s">
        <v>14</v>
      </c>
      <c r="D28" s="14">
        <v>1592769</v>
      </c>
      <c r="E28" s="14" t="s">
        <v>50</v>
      </c>
      <c r="F28" s="19">
        <v>375.7</v>
      </c>
      <c r="G28" s="19"/>
      <c r="H28" s="19">
        <v>262.99</v>
      </c>
      <c r="I28" s="19"/>
      <c r="J28" s="19"/>
      <c r="K28" s="19"/>
      <c r="L28" s="19"/>
      <c r="M28" s="20">
        <f>L28+K28+J28+I28+H28+G28+F28</f>
        <v>638.69000000000005</v>
      </c>
      <c r="N28" s="14" t="s">
        <v>15</v>
      </c>
      <c r="O28" s="17" t="s">
        <v>25</v>
      </c>
    </row>
    <row r="29" spans="1:15" s="18" customFormat="1" ht="24" customHeight="1" x14ac:dyDescent="0.35">
      <c r="A29" s="13">
        <v>140</v>
      </c>
      <c r="B29" s="14" t="s">
        <v>21</v>
      </c>
      <c r="C29" s="14" t="s">
        <v>37</v>
      </c>
      <c r="D29" s="14">
        <v>1418165</v>
      </c>
      <c r="E29" s="14" t="s">
        <v>51</v>
      </c>
      <c r="F29" s="19">
        <v>377.4</v>
      </c>
      <c r="G29" s="19">
        <v>283.06</v>
      </c>
      <c r="H29" s="19"/>
      <c r="I29" s="19"/>
      <c r="J29" s="19"/>
      <c r="K29" s="19"/>
      <c r="L29" s="19"/>
      <c r="M29" s="20">
        <f>L29+K29+J29+I29+H29+G29+F29</f>
        <v>660.46</v>
      </c>
      <c r="N29" s="14" t="s">
        <v>15</v>
      </c>
      <c r="O29" s="17" t="s">
        <v>23</v>
      </c>
    </row>
    <row r="30" spans="1:15" s="18" customFormat="1" ht="24" customHeight="1" x14ac:dyDescent="0.35">
      <c r="A30" s="13">
        <v>141</v>
      </c>
      <c r="B30" s="14" t="s">
        <v>21</v>
      </c>
      <c r="C30" s="14" t="s">
        <v>37</v>
      </c>
      <c r="D30" s="14">
        <v>1501199</v>
      </c>
      <c r="E30" s="14" t="s">
        <v>52</v>
      </c>
      <c r="F30" s="19">
        <v>446.76</v>
      </c>
      <c r="G30" s="19"/>
      <c r="H30" s="19">
        <v>89.35</v>
      </c>
      <c r="I30" s="19"/>
      <c r="J30" s="19"/>
      <c r="K30" s="19"/>
      <c r="L30" s="19"/>
      <c r="M30" s="20">
        <f>L30+K30+J30+I30+H30+G30+F30</f>
        <v>536.11</v>
      </c>
      <c r="N30" s="14" t="s">
        <v>15</v>
      </c>
      <c r="O30" s="17" t="s">
        <v>53</v>
      </c>
    </row>
    <row r="31" spans="1:15" s="18" customFormat="1" ht="24" customHeight="1" x14ac:dyDescent="0.35">
      <c r="A31" s="13">
        <v>141</v>
      </c>
      <c r="B31" s="14" t="s">
        <v>21</v>
      </c>
      <c r="C31" s="14" t="s">
        <v>37</v>
      </c>
      <c r="D31" s="14">
        <v>1501199</v>
      </c>
      <c r="E31" s="14" t="s">
        <v>52</v>
      </c>
      <c r="F31" s="19">
        <v>-148.91999999999999</v>
      </c>
      <c r="G31" s="19"/>
      <c r="H31" s="19"/>
      <c r="I31" s="19"/>
      <c r="J31" s="19"/>
      <c r="K31" s="19"/>
      <c r="L31" s="19"/>
      <c r="M31" s="20">
        <v>-148.91999999999999</v>
      </c>
      <c r="N31" s="14" t="s">
        <v>15</v>
      </c>
      <c r="O31" s="17" t="s">
        <v>53</v>
      </c>
    </row>
    <row r="32" spans="1:15" s="18" customFormat="1" ht="24" customHeight="1" x14ac:dyDescent="0.35">
      <c r="A32" s="13">
        <v>146</v>
      </c>
      <c r="B32" s="14" t="s">
        <v>56</v>
      </c>
      <c r="C32" s="14" t="s">
        <v>22</v>
      </c>
      <c r="D32" s="14">
        <v>1407519</v>
      </c>
      <c r="E32" s="14" t="s">
        <v>54</v>
      </c>
      <c r="F32" s="19">
        <v>357.35</v>
      </c>
      <c r="G32" s="19"/>
      <c r="H32" s="19"/>
      <c r="I32" s="19"/>
      <c r="J32" s="19"/>
      <c r="K32" s="19"/>
      <c r="L32" s="19"/>
      <c r="M32" s="20">
        <v>357.35</v>
      </c>
      <c r="N32" s="14" t="s">
        <v>15</v>
      </c>
      <c r="O32" s="17" t="s">
        <v>55</v>
      </c>
    </row>
    <row r="33" spans="1:15" s="18" customFormat="1" ht="24" customHeight="1" x14ac:dyDescent="0.35">
      <c r="A33" s="13">
        <v>148</v>
      </c>
      <c r="B33" s="14" t="s">
        <v>56</v>
      </c>
      <c r="C33" s="14" t="s">
        <v>22</v>
      </c>
      <c r="D33" s="14">
        <v>1349815</v>
      </c>
      <c r="E33" s="14" t="s">
        <v>38</v>
      </c>
      <c r="F33" s="19">
        <v>495.9</v>
      </c>
      <c r="G33" s="19"/>
      <c r="H33" s="19"/>
      <c r="I33" s="19"/>
      <c r="J33" s="19">
        <v>1614.94</v>
      </c>
      <c r="K33" s="19">
        <v>1329</v>
      </c>
      <c r="L33" s="19"/>
      <c r="M33" s="20">
        <f>L33+K33+J33+I33+H33+G33+F33</f>
        <v>3439.84</v>
      </c>
      <c r="N33" s="14" t="s">
        <v>15</v>
      </c>
      <c r="O33" s="17" t="s">
        <v>25</v>
      </c>
    </row>
    <row r="34" spans="1:15" s="18" customFormat="1" ht="24" customHeight="1" x14ac:dyDescent="0.35">
      <c r="A34" s="13">
        <v>149</v>
      </c>
      <c r="B34" s="14" t="s">
        <v>57</v>
      </c>
      <c r="C34" s="14" t="s">
        <v>37</v>
      </c>
      <c r="D34" s="14" t="s">
        <v>58</v>
      </c>
      <c r="E34" s="14" t="s">
        <v>44</v>
      </c>
      <c r="F34" s="19">
        <v>535.04999999999995</v>
      </c>
      <c r="G34" s="19"/>
      <c r="H34" s="19"/>
      <c r="I34" s="19"/>
      <c r="J34" s="19">
        <v>1223.44</v>
      </c>
      <c r="K34" s="19">
        <v>1674</v>
      </c>
      <c r="L34" s="19"/>
      <c r="M34" s="20">
        <f>L34+K34+J34+I34+H34+G34+F34</f>
        <v>3432.49</v>
      </c>
      <c r="N34" s="14" t="s">
        <v>15</v>
      </c>
      <c r="O34" s="17" t="s">
        <v>45</v>
      </c>
    </row>
    <row r="35" spans="1:15" s="18" customFormat="1" ht="24" customHeight="1" x14ac:dyDescent="0.35">
      <c r="A35" s="13">
        <v>150</v>
      </c>
      <c r="B35" s="14" t="s">
        <v>16</v>
      </c>
      <c r="C35" s="14" t="s">
        <v>17</v>
      </c>
      <c r="D35" s="14">
        <v>1592326</v>
      </c>
      <c r="E35" s="14" t="s">
        <v>50</v>
      </c>
      <c r="F35" s="19">
        <v>738.22</v>
      </c>
      <c r="G35" s="19"/>
      <c r="H35" s="19">
        <v>516.75</v>
      </c>
      <c r="I35" s="19"/>
      <c r="J35" s="19">
        <v>1337.22</v>
      </c>
      <c r="K35" s="19"/>
      <c r="L35" s="19"/>
      <c r="M35" s="20">
        <v>2592.19</v>
      </c>
      <c r="N35" s="14" t="s">
        <v>15</v>
      </c>
      <c r="O35" s="17" t="s">
        <v>59</v>
      </c>
    </row>
    <row r="36" spans="1:15" s="18" customFormat="1" ht="24" customHeight="1" x14ac:dyDescent="0.35">
      <c r="A36" s="13">
        <v>153</v>
      </c>
      <c r="B36" s="14" t="s">
        <v>26</v>
      </c>
      <c r="C36" s="14" t="s">
        <v>27</v>
      </c>
      <c r="D36" s="14" t="s">
        <v>69</v>
      </c>
      <c r="E36" s="14" t="s">
        <v>70</v>
      </c>
      <c r="F36" s="19">
        <v>165.1</v>
      </c>
      <c r="G36" s="19"/>
      <c r="H36" s="19"/>
      <c r="I36" s="19"/>
      <c r="J36" s="19">
        <v>817.28</v>
      </c>
      <c r="K36" s="19">
        <v>970.4</v>
      </c>
      <c r="L36" s="19"/>
      <c r="M36" s="20">
        <f t="shared" ref="M36:M43" si="0">L36+K36+J36+I36+H36+G36+F36</f>
        <v>1952.7799999999997</v>
      </c>
      <c r="N36" s="14" t="s">
        <v>15</v>
      </c>
      <c r="O36" s="17" t="s">
        <v>59</v>
      </c>
    </row>
    <row r="37" spans="1:15" s="18" customFormat="1" ht="24" customHeight="1" x14ac:dyDescent="0.35">
      <c r="A37" s="13">
        <v>153.1</v>
      </c>
      <c r="B37" s="14" t="s">
        <v>26</v>
      </c>
      <c r="C37" s="14" t="s">
        <v>27</v>
      </c>
      <c r="D37" s="14" t="s">
        <v>69</v>
      </c>
      <c r="E37" s="14" t="s">
        <v>70</v>
      </c>
      <c r="F37" s="19">
        <v>550.32000000000005</v>
      </c>
      <c r="G37" s="19"/>
      <c r="H37" s="19"/>
      <c r="I37" s="19"/>
      <c r="J37" s="19">
        <v>877.89</v>
      </c>
      <c r="K37" s="19">
        <v>976.1</v>
      </c>
      <c r="L37" s="19"/>
      <c r="M37" s="20">
        <f t="shared" si="0"/>
        <v>2404.31</v>
      </c>
      <c r="N37" s="14" t="s">
        <v>15</v>
      </c>
      <c r="O37" s="17" t="s">
        <v>59</v>
      </c>
    </row>
    <row r="38" spans="1:15" s="18" customFormat="1" ht="24" customHeight="1" x14ac:dyDescent="0.35">
      <c r="A38" s="13">
        <v>154</v>
      </c>
      <c r="B38" s="14" t="s">
        <v>56</v>
      </c>
      <c r="C38" s="14" t="s">
        <v>22</v>
      </c>
      <c r="D38" s="14">
        <v>1571426</v>
      </c>
      <c r="E38" s="14" t="s">
        <v>60</v>
      </c>
      <c r="F38" s="19">
        <v>303.2</v>
      </c>
      <c r="G38" s="19"/>
      <c r="H38" s="19"/>
      <c r="I38" s="19"/>
      <c r="J38" s="19">
        <v>543.77</v>
      </c>
      <c r="K38" s="19"/>
      <c r="L38" s="19"/>
      <c r="M38" s="20">
        <f t="shared" si="0"/>
        <v>846.97</v>
      </c>
      <c r="N38" s="14" t="s">
        <v>15</v>
      </c>
      <c r="O38" s="17" t="s">
        <v>25</v>
      </c>
    </row>
    <row r="39" spans="1:15" s="18" customFormat="1" ht="24" customHeight="1" x14ac:dyDescent="0.35">
      <c r="A39" s="13">
        <v>155</v>
      </c>
      <c r="B39" s="14" t="s">
        <v>36</v>
      </c>
      <c r="C39" s="14" t="s">
        <v>37</v>
      </c>
      <c r="D39" s="14">
        <v>1513912</v>
      </c>
      <c r="E39" s="14" t="s">
        <v>61</v>
      </c>
      <c r="F39" s="19">
        <v>324.8</v>
      </c>
      <c r="G39" s="19"/>
      <c r="H39" s="19"/>
      <c r="I39" s="19"/>
      <c r="J39" s="19">
        <v>639.76</v>
      </c>
      <c r="K39" s="19"/>
      <c r="L39" s="19"/>
      <c r="M39" s="20">
        <f t="shared" si="0"/>
        <v>964.56</v>
      </c>
      <c r="N39" s="14" t="s">
        <v>15</v>
      </c>
      <c r="O39" s="17" t="s">
        <v>25</v>
      </c>
    </row>
    <row r="40" spans="1:15" s="18" customFormat="1" ht="24" customHeight="1" x14ac:dyDescent="0.35">
      <c r="A40" s="13">
        <v>156</v>
      </c>
      <c r="B40" s="14" t="s">
        <v>36</v>
      </c>
      <c r="C40" s="14" t="s">
        <v>37</v>
      </c>
      <c r="D40" s="14">
        <v>1571426</v>
      </c>
      <c r="E40" s="14" t="s">
        <v>60</v>
      </c>
      <c r="F40" s="19">
        <v>303.2</v>
      </c>
      <c r="G40" s="19"/>
      <c r="H40" s="19"/>
      <c r="I40" s="19"/>
      <c r="J40" s="19">
        <v>543.77</v>
      </c>
      <c r="K40" s="19"/>
      <c r="L40" s="19"/>
      <c r="M40" s="20">
        <f t="shared" si="0"/>
        <v>846.97</v>
      </c>
      <c r="N40" s="14" t="s">
        <v>15</v>
      </c>
      <c r="O40" s="17" t="s">
        <v>25</v>
      </c>
    </row>
    <row r="41" spans="1:15" s="18" customFormat="1" ht="24" customHeight="1" x14ac:dyDescent="0.35">
      <c r="A41" s="13">
        <v>158</v>
      </c>
      <c r="B41" s="14" t="s">
        <v>62</v>
      </c>
      <c r="C41" s="14" t="s">
        <v>37</v>
      </c>
      <c r="D41" s="14">
        <v>1594180</v>
      </c>
      <c r="E41" s="14" t="s">
        <v>50</v>
      </c>
      <c r="F41" s="19">
        <v>208.24</v>
      </c>
      <c r="G41" s="19">
        <v>31.24</v>
      </c>
      <c r="H41" s="19"/>
      <c r="I41" s="19"/>
      <c r="J41" s="19"/>
      <c r="K41" s="19"/>
      <c r="L41" s="19"/>
      <c r="M41" s="20">
        <f t="shared" si="0"/>
        <v>239.48000000000002</v>
      </c>
      <c r="N41" s="14" t="s">
        <v>15</v>
      </c>
      <c r="O41" s="17" t="s">
        <v>63</v>
      </c>
    </row>
    <row r="42" spans="1:15" s="18" customFormat="1" ht="24" customHeight="1" x14ac:dyDescent="0.35">
      <c r="A42" s="13">
        <v>163</v>
      </c>
      <c r="B42" s="14" t="s">
        <v>64</v>
      </c>
      <c r="C42" s="14" t="s">
        <v>22</v>
      </c>
      <c r="D42" s="14">
        <v>1581026</v>
      </c>
      <c r="E42" s="14" t="s">
        <v>65</v>
      </c>
      <c r="F42" s="19">
        <v>999.39</v>
      </c>
      <c r="G42" s="19">
        <v>499.69</v>
      </c>
      <c r="H42" s="19"/>
      <c r="I42" s="19"/>
      <c r="J42" s="19"/>
      <c r="K42" s="19"/>
      <c r="L42" s="19"/>
      <c r="M42" s="20">
        <f t="shared" si="0"/>
        <v>1499.08</v>
      </c>
      <c r="N42" s="14" t="s">
        <v>15</v>
      </c>
      <c r="O42" s="17" t="s">
        <v>66</v>
      </c>
    </row>
    <row r="43" spans="1:15" s="18" customFormat="1" ht="24" customHeight="1" x14ac:dyDescent="0.35">
      <c r="A43" s="13">
        <v>164</v>
      </c>
      <c r="B43" s="14" t="s">
        <v>67</v>
      </c>
      <c r="C43" s="14" t="s">
        <v>19</v>
      </c>
      <c r="D43" s="14">
        <v>1578513</v>
      </c>
      <c r="E43" s="14" t="s">
        <v>68</v>
      </c>
      <c r="F43" s="19">
        <v>2669.02</v>
      </c>
      <c r="G43" s="19"/>
      <c r="H43" s="19"/>
      <c r="I43" s="19">
        <v>2135.21</v>
      </c>
      <c r="J43" s="19"/>
      <c r="K43" s="19"/>
      <c r="L43" s="19"/>
      <c r="M43" s="20">
        <f t="shared" si="0"/>
        <v>4804.2299999999996</v>
      </c>
      <c r="N43" s="14" t="s">
        <v>15</v>
      </c>
      <c r="O43" s="17" t="s">
        <v>66</v>
      </c>
    </row>
    <row r="44" spans="1:15" s="18" customFormat="1" ht="24" customHeight="1" x14ac:dyDescent="0.35">
      <c r="A44" s="13">
        <v>164</v>
      </c>
      <c r="B44" s="14" t="s">
        <v>67</v>
      </c>
      <c r="C44" s="14" t="s">
        <v>19</v>
      </c>
      <c r="D44" s="14">
        <v>1578513</v>
      </c>
      <c r="E44" s="14" t="s">
        <v>68</v>
      </c>
      <c r="F44" s="19"/>
      <c r="G44" s="19"/>
      <c r="H44" s="19"/>
      <c r="I44" s="19"/>
      <c r="J44" s="19"/>
      <c r="K44" s="19"/>
      <c r="L44" s="19">
        <v>8</v>
      </c>
      <c r="M44" s="20">
        <v>8</v>
      </c>
      <c r="N44" s="14" t="s">
        <v>15</v>
      </c>
      <c r="O44" s="17" t="s">
        <v>66</v>
      </c>
    </row>
    <row r="45" spans="1:15" s="18" customFormat="1" ht="24" customHeight="1" x14ac:dyDescent="0.35">
      <c r="A45" s="13">
        <v>165</v>
      </c>
      <c r="B45" s="14" t="s">
        <v>67</v>
      </c>
      <c r="C45" s="14" t="s">
        <v>19</v>
      </c>
      <c r="D45" s="14" t="s">
        <v>75</v>
      </c>
      <c r="E45" s="14" t="s">
        <v>76</v>
      </c>
      <c r="F45" s="19">
        <v>498.5</v>
      </c>
      <c r="G45" s="19"/>
      <c r="H45" s="19"/>
      <c r="I45" s="19">
        <v>398.8</v>
      </c>
      <c r="J45" s="19">
        <v>1190.49</v>
      </c>
      <c r="K45" s="19"/>
      <c r="L45" s="19"/>
      <c r="M45" s="20">
        <f>L45+K45+J45+I45+H45+G45+F45</f>
        <v>2087.79</v>
      </c>
      <c r="N45" s="14" t="s">
        <v>15</v>
      </c>
      <c r="O45" s="17" t="s">
        <v>77</v>
      </c>
    </row>
    <row r="46" spans="1:15" s="18" customFormat="1" ht="24" customHeight="1" x14ac:dyDescent="0.35">
      <c r="A46" s="13">
        <v>165</v>
      </c>
      <c r="B46" s="14" t="s">
        <v>67</v>
      </c>
      <c r="C46" s="14" t="s">
        <v>19</v>
      </c>
      <c r="D46" s="14" t="s">
        <v>75</v>
      </c>
      <c r="E46" s="14" t="s">
        <v>76</v>
      </c>
      <c r="F46" s="19"/>
      <c r="G46" s="19"/>
      <c r="H46" s="19"/>
      <c r="I46" s="19"/>
      <c r="J46" s="19"/>
      <c r="K46" s="19">
        <v>2569</v>
      </c>
      <c r="L46" s="19"/>
      <c r="M46" s="20">
        <v>2569</v>
      </c>
      <c r="N46" s="14" t="s">
        <v>15</v>
      </c>
      <c r="O46" s="17" t="s">
        <v>77</v>
      </c>
    </row>
    <row r="47" spans="1:15" s="18" customFormat="1" ht="24" customHeight="1" x14ac:dyDescent="0.35">
      <c r="A47" s="13">
        <v>165</v>
      </c>
      <c r="B47" s="14" t="s">
        <v>67</v>
      </c>
      <c r="C47" s="14" t="s">
        <v>19</v>
      </c>
      <c r="D47" s="14" t="s">
        <v>75</v>
      </c>
      <c r="E47" s="14" t="s">
        <v>76</v>
      </c>
      <c r="F47" s="19"/>
      <c r="G47" s="19"/>
      <c r="H47" s="19"/>
      <c r="I47" s="19"/>
      <c r="J47" s="19">
        <v>-124.62</v>
      </c>
      <c r="K47" s="19"/>
      <c r="L47" s="19"/>
      <c r="M47" s="20">
        <v>-124.62</v>
      </c>
      <c r="N47" s="14" t="s">
        <v>15</v>
      </c>
      <c r="O47" s="17" t="s">
        <v>77</v>
      </c>
    </row>
    <row r="48" spans="1:15" s="18" customFormat="1" ht="24" customHeight="1" x14ac:dyDescent="0.35">
      <c r="A48" s="13">
        <v>166</v>
      </c>
      <c r="B48" s="14" t="s">
        <v>33</v>
      </c>
      <c r="C48" s="14" t="s">
        <v>17</v>
      </c>
      <c r="D48" s="14" t="s">
        <v>74</v>
      </c>
      <c r="E48" s="14" t="s">
        <v>70</v>
      </c>
      <c r="F48" s="19">
        <v>1621.12</v>
      </c>
      <c r="G48" s="19"/>
      <c r="H48" s="19">
        <v>1134.79</v>
      </c>
      <c r="I48" s="19"/>
      <c r="J48" s="19">
        <v>3340.5</v>
      </c>
      <c r="K48" s="19">
        <v>1163.9000000000001</v>
      </c>
      <c r="L48" s="19"/>
      <c r="M48" s="20">
        <v>7260.31</v>
      </c>
      <c r="N48" s="14" t="s">
        <v>15</v>
      </c>
      <c r="O48" s="17" t="s">
        <v>34</v>
      </c>
    </row>
    <row r="49" spans="1:15" s="18" customFormat="1" ht="24" customHeight="1" x14ac:dyDescent="0.35">
      <c r="A49" s="13">
        <v>166</v>
      </c>
      <c r="B49" s="14" t="s">
        <v>33</v>
      </c>
      <c r="C49" s="14" t="s">
        <v>17</v>
      </c>
      <c r="D49" s="14" t="s">
        <v>74</v>
      </c>
      <c r="E49" s="14" t="s">
        <v>70</v>
      </c>
      <c r="F49" s="19"/>
      <c r="G49" s="19"/>
      <c r="H49" s="19"/>
      <c r="I49" s="19"/>
      <c r="J49" s="19"/>
      <c r="K49" s="19">
        <v>1072.57</v>
      </c>
      <c r="L49" s="19"/>
      <c r="M49" s="20">
        <v>1072.57</v>
      </c>
      <c r="N49" s="14" t="s">
        <v>15</v>
      </c>
      <c r="O49" s="17" t="s">
        <v>34</v>
      </c>
    </row>
    <row r="50" spans="1:15" s="18" customFormat="1" ht="24" customHeight="1" x14ac:dyDescent="0.35">
      <c r="A50" s="13">
        <v>167</v>
      </c>
      <c r="B50" s="14" t="s">
        <v>71</v>
      </c>
      <c r="C50" s="14" t="s">
        <v>27</v>
      </c>
      <c r="D50" s="14" t="s">
        <v>72</v>
      </c>
      <c r="E50" s="14" t="s">
        <v>68</v>
      </c>
      <c r="F50" s="19">
        <v>375.7</v>
      </c>
      <c r="G50" s="19"/>
      <c r="H50" s="19"/>
      <c r="I50" s="19"/>
      <c r="J50" s="19"/>
      <c r="K50" s="19"/>
      <c r="L50" s="19"/>
      <c r="M50" s="20">
        <f t="shared" ref="M50:M54" si="1">L50+K50+J50+I50+H50+G50+F50</f>
        <v>375.7</v>
      </c>
      <c r="N50" s="14" t="s">
        <v>15</v>
      </c>
      <c r="O50" s="17" t="s">
        <v>25</v>
      </c>
    </row>
    <row r="51" spans="1:15" s="18" customFormat="1" ht="24" customHeight="1" x14ac:dyDescent="0.35">
      <c r="A51" s="13">
        <v>169</v>
      </c>
      <c r="B51" s="14" t="s">
        <v>57</v>
      </c>
      <c r="C51" s="14" t="s">
        <v>37</v>
      </c>
      <c r="D51" s="14">
        <v>1574188</v>
      </c>
      <c r="E51" s="14" t="s">
        <v>68</v>
      </c>
      <c r="F51" s="19">
        <v>250.47</v>
      </c>
      <c r="G51" s="19">
        <v>37.57</v>
      </c>
      <c r="H51" s="19"/>
      <c r="I51" s="19"/>
      <c r="J51" s="19"/>
      <c r="K51" s="19"/>
      <c r="L51" s="19"/>
      <c r="M51" s="20">
        <f t="shared" si="1"/>
        <v>288.04000000000002</v>
      </c>
      <c r="N51" s="14" t="s">
        <v>15</v>
      </c>
      <c r="O51" s="17" t="s">
        <v>25</v>
      </c>
    </row>
    <row r="52" spans="1:15" s="18" customFormat="1" ht="24" customHeight="1" x14ac:dyDescent="0.35">
      <c r="A52" s="13">
        <v>171</v>
      </c>
      <c r="B52" s="14" t="s">
        <v>36</v>
      </c>
      <c r="C52" s="14" t="s">
        <v>37</v>
      </c>
      <c r="D52" s="14">
        <v>1702506</v>
      </c>
      <c r="E52" s="14" t="s">
        <v>73</v>
      </c>
      <c r="F52" s="19">
        <v>367.19</v>
      </c>
      <c r="G52" s="19">
        <v>36.72</v>
      </c>
      <c r="H52" s="19"/>
      <c r="I52" s="19"/>
      <c r="J52" s="19"/>
      <c r="K52" s="19"/>
      <c r="L52" s="19"/>
      <c r="M52" s="20">
        <f t="shared" si="1"/>
        <v>403.90999999999997</v>
      </c>
      <c r="N52" s="14" t="s">
        <v>15</v>
      </c>
      <c r="O52" s="17" t="s">
        <v>25</v>
      </c>
    </row>
    <row r="53" spans="1:15" s="18" customFormat="1" ht="24" customHeight="1" x14ac:dyDescent="0.35">
      <c r="A53" s="13">
        <v>172</v>
      </c>
      <c r="B53" s="14" t="s">
        <v>29</v>
      </c>
      <c r="C53" s="14" t="s">
        <v>22</v>
      </c>
      <c r="D53" s="14">
        <v>1578783</v>
      </c>
      <c r="E53" s="14" t="s">
        <v>68</v>
      </c>
      <c r="F53" s="19">
        <v>2669.01</v>
      </c>
      <c r="G53" s="19"/>
      <c r="H53" s="19"/>
      <c r="I53" s="19"/>
      <c r="J53" s="19"/>
      <c r="K53" s="19"/>
      <c r="L53" s="19">
        <v>8</v>
      </c>
      <c r="M53" s="20">
        <f t="shared" si="1"/>
        <v>2677.01</v>
      </c>
      <c r="N53" s="14" t="s">
        <v>15</v>
      </c>
      <c r="O53" s="17" t="s">
        <v>78</v>
      </c>
    </row>
    <row r="54" spans="1:15" s="18" customFormat="1" ht="24" customHeight="1" x14ac:dyDescent="0.35">
      <c r="A54" s="13">
        <v>173</v>
      </c>
      <c r="B54" s="14" t="s">
        <v>29</v>
      </c>
      <c r="C54" s="14" t="s">
        <v>22</v>
      </c>
      <c r="D54" s="14">
        <v>1621944</v>
      </c>
      <c r="E54" s="14" t="s">
        <v>79</v>
      </c>
      <c r="F54" s="19">
        <v>498.5</v>
      </c>
      <c r="G54" s="19"/>
      <c r="H54" s="19"/>
      <c r="I54" s="19"/>
      <c r="J54" s="19">
        <v>3571.48</v>
      </c>
      <c r="K54" s="19">
        <v>2170</v>
      </c>
      <c r="L54" s="19"/>
      <c r="M54" s="20">
        <f t="shared" si="1"/>
        <v>6239.98</v>
      </c>
      <c r="N54" s="14" t="s">
        <v>15</v>
      </c>
      <c r="O54" s="17" t="s">
        <v>77</v>
      </c>
    </row>
    <row r="55" spans="1:15" s="18" customFormat="1" ht="24" customHeight="1" x14ac:dyDescent="0.35">
      <c r="A55" s="13">
        <v>173</v>
      </c>
      <c r="B55" s="14" t="s">
        <v>29</v>
      </c>
      <c r="C55" s="14" t="s">
        <v>22</v>
      </c>
      <c r="D55" s="14">
        <v>1621944</v>
      </c>
      <c r="E55" s="14" t="s">
        <v>79</v>
      </c>
      <c r="F55" s="19"/>
      <c r="G55" s="19"/>
      <c r="H55" s="19"/>
      <c r="I55" s="19"/>
      <c r="J55" s="19">
        <v>-1711.95</v>
      </c>
      <c r="K55" s="19"/>
      <c r="L55" s="19"/>
      <c r="M55" s="20">
        <v>-1711.95</v>
      </c>
      <c r="N55" s="14" t="s">
        <v>15</v>
      </c>
      <c r="O55" s="17" t="s">
        <v>77</v>
      </c>
    </row>
    <row r="56" spans="1:15" s="18" customFormat="1" ht="24" customHeight="1" x14ac:dyDescent="0.35">
      <c r="A56" s="13"/>
      <c r="B56" s="14" t="s">
        <v>18</v>
      </c>
      <c r="C56" s="14" t="s">
        <v>19</v>
      </c>
      <c r="D56" s="14"/>
      <c r="E56" s="19"/>
      <c r="F56" s="19"/>
      <c r="G56" s="19"/>
      <c r="H56" s="19"/>
      <c r="I56" s="19"/>
      <c r="J56" s="19"/>
      <c r="K56" s="19"/>
      <c r="L56" s="19"/>
      <c r="M56" s="20">
        <v>-5000</v>
      </c>
      <c r="N56" s="21" t="s">
        <v>85</v>
      </c>
      <c r="O56" s="17"/>
    </row>
    <row r="57" spans="1:15" s="18" customFormat="1" ht="24" customHeight="1" x14ac:dyDescent="0.35">
      <c r="A57" s="13"/>
      <c r="B57" s="14" t="s">
        <v>18</v>
      </c>
      <c r="C57" s="14" t="s">
        <v>19</v>
      </c>
      <c r="D57" s="14"/>
      <c r="E57" s="19"/>
      <c r="F57" s="19"/>
      <c r="G57" s="19"/>
      <c r="H57" s="19"/>
      <c r="I57" s="19"/>
      <c r="J57" s="19"/>
      <c r="K57" s="19"/>
      <c r="L57" s="19"/>
      <c r="M57" s="20">
        <v>-5000</v>
      </c>
      <c r="N57" s="21" t="s">
        <v>85</v>
      </c>
      <c r="O57" s="17"/>
    </row>
    <row r="58" spans="1:15" x14ac:dyDescent="0.3">
      <c r="M58" s="12">
        <f>SUM(M7:M57)</f>
        <v>65425.56</v>
      </c>
    </row>
  </sheetData>
  <autoFilter ref="A6:O58" xr:uid="{D93B8CEC-8FF7-4530-9227-66F4A343AD44}"/>
  <mergeCells count="1">
    <mergeCell ref="B2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2020-01-27T13:20:14Z</dcterms:modified>
</cp:coreProperties>
</file>