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filterPrivacy="1"/>
  <xr:revisionPtr revIDLastSave="0" documentId="13_ncr:1_{1CD4B4C3-B8F5-4DE4-AD26-68354974646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J5" i="1"/>
  <c r="L5" i="1"/>
  <c r="M5" i="1"/>
  <c r="N5" i="1"/>
  <c r="P5" i="1"/>
  <c r="Q5" i="1"/>
  <c r="R5" i="1"/>
  <c r="S7" i="1"/>
  <c r="T7" i="1"/>
  <c r="U7" i="1"/>
  <c r="V7" i="1"/>
  <c r="S8" i="1"/>
  <c r="T8" i="1"/>
  <c r="U8" i="1"/>
  <c r="V8" i="1"/>
  <c r="S9" i="1"/>
  <c r="T9" i="1"/>
  <c r="U9" i="1"/>
  <c r="V9" i="1"/>
  <c r="S10" i="1"/>
  <c r="T10" i="1"/>
  <c r="U10" i="1"/>
  <c r="V10" i="1"/>
  <c r="S11" i="1"/>
  <c r="T11" i="1"/>
  <c r="U11" i="1"/>
  <c r="V11" i="1"/>
  <c r="S12" i="1"/>
  <c r="T12" i="1"/>
  <c r="U12" i="1"/>
  <c r="V12" i="1"/>
  <c r="S13" i="1"/>
  <c r="T13" i="1"/>
  <c r="U13" i="1"/>
  <c r="V13" i="1"/>
  <c r="S14" i="1"/>
  <c r="T14" i="1"/>
  <c r="U14" i="1"/>
  <c r="V14" i="1"/>
  <c r="K15" i="1"/>
  <c r="K5" i="1" s="1"/>
  <c r="T15" i="1"/>
  <c r="U15" i="1"/>
  <c r="V15" i="1"/>
  <c r="S16" i="1"/>
  <c r="T16" i="1"/>
  <c r="U16" i="1"/>
  <c r="V16" i="1"/>
  <c r="S17" i="1"/>
  <c r="T17" i="1"/>
  <c r="U17" i="1"/>
  <c r="V17" i="1"/>
  <c r="S18" i="1"/>
  <c r="T18" i="1"/>
  <c r="U18" i="1"/>
  <c r="V18" i="1"/>
  <c r="S19" i="1"/>
  <c r="T19" i="1"/>
  <c r="U19" i="1"/>
  <c r="V19" i="1"/>
  <c r="S20" i="1"/>
  <c r="T20" i="1"/>
  <c r="U20" i="1"/>
  <c r="V20" i="1"/>
  <c r="S21" i="1"/>
  <c r="T21" i="1"/>
  <c r="U21" i="1"/>
  <c r="V21" i="1"/>
  <c r="S22" i="1"/>
  <c r="T22" i="1"/>
  <c r="U22" i="1"/>
  <c r="V22" i="1"/>
  <c r="S23" i="1"/>
  <c r="T23" i="1"/>
  <c r="U23" i="1"/>
  <c r="V23" i="1"/>
  <c r="S24" i="1"/>
  <c r="T24" i="1"/>
  <c r="U24" i="1"/>
  <c r="V24" i="1"/>
  <c r="S25" i="1"/>
  <c r="T25" i="1"/>
  <c r="U25" i="1"/>
  <c r="V25" i="1"/>
  <c r="S26" i="1"/>
  <c r="T26" i="1"/>
  <c r="U26" i="1"/>
  <c r="V26" i="1"/>
  <c r="G27" i="1"/>
  <c r="S27" i="1"/>
  <c r="T27" i="1"/>
  <c r="U27" i="1"/>
  <c r="V27" i="1"/>
  <c r="S28" i="1"/>
  <c r="T28" i="1"/>
  <c r="U28" i="1"/>
  <c r="V28" i="1"/>
  <c r="S29" i="1"/>
  <c r="T29" i="1"/>
  <c r="U29" i="1"/>
  <c r="V29" i="1"/>
  <c r="S30" i="1"/>
  <c r="T30" i="1"/>
  <c r="U30" i="1"/>
  <c r="V30" i="1"/>
  <c r="S31" i="1"/>
  <c r="T31" i="1"/>
  <c r="U31" i="1"/>
  <c r="V31" i="1"/>
  <c r="S32" i="1"/>
  <c r="T32" i="1"/>
  <c r="U32" i="1"/>
  <c r="V32" i="1"/>
  <c r="S33" i="1"/>
  <c r="T33" i="1"/>
  <c r="U33" i="1"/>
  <c r="V33" i="1"/>
  <c r="S34" i="1"/>
  <c r="T34" i="1"/>
  <c r="U34" i="1"/>
  <c r="V34" i="1"/>
  <c r="S35" i="1"/>
  <c r="T35" i="1"/>
  <c r="U35" i="1"/>
  <c r="V35" i="1"/>
  <c r="S36" i="1"/>
  <c r="T36" i="1"/>
  <c r="U36" i="1"/>
  <c r="V36" i="1"/>
  <c r="S37" i="1"/>
  <c r="T37" i="1"/>
  <c r="U37" i="1"/>
  <c r="V37" i="1"/>
  <c r="G38" i="1"/>
  <c r="S38" i="1" s="1"/>
  <c r="H38" i="1"/>
  <c r="H5" i="1" s="1"/>
  <c r="U38" i="1"/>
  <c r="V38" i="1"/>
  <c r="S39" i="1"/>
  <c r="T39" i="1"/>
  <c r="U39" i="1"/>
  <c r="V39" i="1"/>
  <c r="S40" i="1"/>
  <c r="T40" i="1"/>
  <c r="U40" i="1"/>
  <c r="V40" i="1"/>
  <c r="S41" i="1"/>
  <c r="T41" i="1"/>
  <c r="U41" i="1"/>
  <c r="V41" i="1"/>
  <c r="S42" i="1"/>
  <c r="T42" i="1"/>
  <c r="U42" i="1"/>
  <c r="V42" i="1"/>
  <c r="S43" i="1"/>
  <c r="T43" i="1"/>
  <c r="U43" i="1"/>
  <c r="V43" i="1"/>
  <c r="S44" i="1"/>
  <c r="T44" i="1"/>
  <c r="U44" i="1"/>
  <c r="V44" i="1"/>
  <c r="S45" i="1"/>
  <c r="T45" i="1"/>
  <c r="U45" i="1"/>
  <c r="V45" i="1"/>
  <c r="S46" i="1"/>
  <c r="T46" i="1"/>
  <c r="U46" i="1"/>
  <c r="V46" i="1"/>
  <c r="S47" i="1"/>
  <c r="T47" i="1"/>
  <c r="U47" i="1"/>
  <c r="V47" i="1"/>
  <c r="S48" i="1"/>
  <c r="T48" i="1"/>
  <c r="U48" i="1"/>
  <c r="V48" i="1"/>
  <c r="S49" i="1"/>
  <c r="T49" i="1"/>
  <c r="U49" i="1"/>
  <c r="V49" i="1"/>
  <c r="S50" i="1"/>
  <c r="T50" i="1"/>
  <c r="U50" i="1"/>
  <c r="V50" i="1"/>
  <c r="S51" i="1"/>
  <c r="T51" i="1"/>
  <c r="U51" i="1"/>
  <c r="V51" i="1"/>
  <c r="S52" i="1"/>
  <c r="T52" i="1"/>
  <c r="U52" i="1"/>
  <c r="V52" i="1"/>
  <c r="S53" i="1"/>
  <c r="T53" i="1"/>
  <c r="U53" i="1"/>
  <c r="V53" i="1"/>
  <c r="S54" i="1"/>
  <c r="T54" i="1"/>
  <c r="U54" i="1"/>
  <c r="V54" i="1"/>
  <c r="S55" i="1"/>
  <c r="T55" i="1"/>
  <c r="U55" i="1"/>
  <c r="V55" i="1"/>
  <c r="S56" i="1"/>
  <c r="T56" i="1"/>
  <c r="U56" i="1"/>
  <c r="V56" i="1"/>
  <c r="S57" i="1"/>
  <c r="T57" i="1"/>
  <c r="U57" i="1"/>
  <c r="V57" i="1"/>
  <c r="S58" i="1"/>
  <c r="T58" i="1"/>
  <c r="U58" i="1"/>
  <c r="V58" i="1"/>
  <c r="S59" i="1"/>
  <c r="T59" i="1"/>
  <c r="U59" i="1"/>
  <c r="V59" i="1"/>
  <c r="S60" i="1"/>
  <c r="T60" i="1"/>
  <c r="U60" i="1"/>
  <c r="V60" i="1"/>
  <c r="S61" i="1"/>
  <c r="T61" i="1"/>
  <c r="U61" i="1"/>
  <c r="V61" i="1"/>
  <c r="S62" i="1"/>
  <c r="T62" i="1"/>
  <c r="U62" i="1"/>
  <c r="V62" i="1"/>
  <c r="S63" i="1"/>
  <c r="T63" i="1"/>
  <c r="U63" i="1"/>
  <c r="V63" i="1"/>
  <c r="S64" i="1"/>
  <c r="T64" i="1"/>
  <c r="U64" i="1"/>
  <c r="V64" i="1"/>
  <c r="S65" i="1"/>
  <c r="T65" i="1"/>
  <c r="U65" i="1"/>
  <c r="V65" i="1"/>
  <c r="S66" i="1"/>
  <c r="T66" i="1"/>
  <c r="U66" i="1"/>
  <c r="V66" i="1"/>
  <c r="S67" i="1"/>
  <c r="T67" i="1"/>
  <c r="U67" i="1"/>
  <c r="V67" i="1"/>
  <c r="O68" i="1"/>
  <c r="O5" i="1" s="1"/>
  <c r="T68" i="1"/>
  <c r="U68" i="1"/>
  <c r="V68" i="1"/>
  <c r="S69" i="1"/>
  <c r="T69" i="1"/>
  <c r="U69" i="1"/>
  <c r="V69" i="1"/>
  <c r="S70" i="1"/>
  <c r="T70" i="1"/>
  <c r="U70" i="1"/>
  <c r="V70" i="1"/>
  <c r="G71" i="1"/>
  <c r="S71" i="1" s="1"/>
  <c r="T71" i="1"/>
  <c r="U71" i="1"/>
  <c r="V71" i="1"/>
  <c r="S72" i="1"/>
  <c r="T72" i="1"/>
  <c r="U72" i="1"/>
  <c r="V72" i="1"/>
  <c r="S73" i="1"/>
  <c r="T73" i="1"/>
  <c r="U73" i="1"/>
  <c r="V73" i="1"/>
  <c r="S74" i="1"/>
  <c r="T74" i="1"/>
  <c r="U74" i="1"/>
  <c r="V74" i="1"/>
  <c r="S75" i="1"/>
  <c r="T75" i="1"/>
  <c r="U75" i="1"/>
  <c r="V75" i="1"/>
  <c r="S76" i="1"/>
  <c r="T76" i="1"/>
  <c r="U76" i="1"/>
  <c r="V76" i="1"/>
  <c r="S77" i="1"/>
  <c r="T77" i="1"/>
  <c r="U77" i="1"/>
  <c r="V77" i="1"/>
  <c r="S78" i="1"/>
  <c r="T78" i="1"/>
  <c r="U78" i="1"/>
  <c r="V78" i="1"/>
  <c r="S79" i="1"/>
  <c r="T79" i="1"/>
  <c r="U79" i="1"/>
  <c r="V79" i="1"/>
  <c r="S80" i="1"/>
  <c r="T80" i="1"/>
  <c r="U80" i="1"/>
  <c r="V80" i="1"/>
  <c r="V5" i="1" l="1"/>
  <c r="U5" i="1"/>
  <c r="G5" i="1"/>
  <c r="S68" i="1"/>
  <c r="T38" i="1"/>
  <c r="T5" i="1" s="1"/>
  <c r="S15" i="1"/>
  <c r="S5" i="1" s="1"/>
</calcChain>
</file>

<file path=xl/sharedStrings.xml><?xml version="1.0" encoding="utf-8"?>
<sst xmlns="http://schemas.openxmlformats.org/spreadsheetml/2006/main" count="398" uniqueCount="192">
  <si>
    <t>თანამდ. პირი</t>
  </si>
  <si>
    <t>I სტრუქტურული ერთეულის ხელმძღვანელის მოადგილე (2.1)</t>
  </si>
  <si>
    <t>სტრატეგიული განვითარების დეპარტამენტი</t>
  </si>
  <si>
    <t>ივანე</t>
  </si>
  <si>
    <t>ნოზაძე</t>
  </si>
  <si>
    <t>საერთაშორისო თანამშრომლობისა და დიასპორასთან ურთიერთობის სამმართველო</t>
  </si>
  <si>
    <t>II სტრუქტურული ერთეულის ხელმძღვანელი (2.2)</t>
  </si>
  <si>
    <t>კულტურული მარშუტების სამმართველო</t>
  </si>
  <si>
    <t>თეონა</t>
  </si>
  <si>
    <t>ჯაყელი</t>
  </si>
  <si>
    <t>ინსპექტირების სამსახური</t>
  </si>
  <si>
    <t>სალომე</t>
  </si>
  <si>
    <t>ზოგადი განათლების სამმართველო</t>
  </si>
  <si>
    <t>ნანა</t>
  </si>
  <si>
    <t>თამარი</t>
  </si>
  <si>
    <t>სტრატეგიული დაგეგმვის სამმართველო</t>
  </si>
  <si>
    <t>ანი</t>
  </si>
  <si>
    <t>ეკატერინე</t>
  </si>
  <si>
    <t>ხუციშვილი</t>
  </si>
  <si>
    <t>მეცნიერებისა და ტექნოლოგიების სამმართველო</t>
  </si>
  <si>
    <t>ქონების მართვისა და მატერიალურ-ტექნიკური უზრუნველყოფის სამმართველო</t>
  </si>
  <si>
    <t>თამარ</t>
  </si>
  <si>
    <t>საბიუჯეტო სამმართველო</t>
  </si>
  <si>
    <t>ანალიტიკური სამმართველო</t>
  </si>
  <si>
    <t>ვაჟა</t>
  </si>
  <si>
    <t>ხმალაძე</t>
  </si>
  <si>
    <t>ეკონომიკური დეპარტამენტი 17,09,2018</t>
  </si>
  <si>
    <t>რეგიონალური კოორდინაციის სამმართველო</t>
  </si>
  <si>
    <t>შიდა აუდიტის სამმართველო</t>
  </si>
  <si>
    <t>მინისტრის მოადგილე</t>
  </si>
  <si>
    <t>ხელმძღვანელობა 17.09.2018</t>
  </si>
  <si>
    <t>ლევან</t>
  </si>
  <si>
    <t>ხარატიშვილი</t>
  </si>
  <si>
    <t>საკომუნიკაციო პროექტების სამმართველო</t>
  </si>
  <si>
    <t>ნათია</t>
  </si>
  <si>
    <t>ხარაბაძე</t>
  </si>
  <si>
    <t>I სტრუქტურული ერთეულის ხელმძღვანელი (1.1)</t>
  </si>
  <si>
    <t>საერთაშორისო ურთიერთობების დეპარტამენტი</t>
  </si>
  <si>
    <t>კახა</t>
  </si>
  <si>
    <t>ხანდოლიშვილი</t>
  </si>
  <si>
    <t>საქმისწარმოების სამმართველო</t>
  </si>
  <si>
    <t>ხამაშურიძე</t>
  </si>
  <si>
    <t>საბუღალტრო აღრიცხვის სამმართველო</t>
  </si>
  <si>
    <t>დავით</t>
  </si>
  <si>
    <t>ხელოვნების ხელშეწყობის სამმართველო</t>
  </si>
  <si>
    <t>ადამიანური რესურსების მართვის სამმართველო</t>
  </si>
  <si>
    <t>ჭიჭინაძე</t>
  </si>
  <si>
    <t>შესყიდვების სამმართველო</t>
  </si>
  <si>
    <t>გიორგი</t>
  </si>
  <si>
    <t>დენის</t>
  </si>
  <si>
    <t>წურწუმია</t>
  </si>
  <si>
    <t>წულუკიძე</t>
  </si>
  <si>
    <t>პროფესიული განათლების განვითარების დეპარტამენტი (17.09.2018)</t>
  </si>
  <si>
    <t>ირინე</t>
  </si>
  <si>
    <t>წეროძე</t>
  </si>
  <si>
    <t>წერეთელი</t>
  </si>
  <si>
    <t>უმაღლესი განათლებისა და მეცნიერების განვითარების დეპარტამენტი (17.09.2018)</t>
  </si>
  <si>
    <t xml:space="preserve">ნინო  </t>
  </si>
  <si>
    <t>სამართლებრივი უზრუნველყოფის სამმართველო</t>
  </si>
  <si>
    <t>მარიამი</t>
  </si>
  <si>
    <t>ძიძიგური</t>
  </si>
  <si>
    <t>პარტნიორობის განვითარების სამმართველო</t>
  </si>
  <si>
    <t>მინისტრი</t>
  </si>
  <si>
    <t>მიხეილ</t>
  </si>
  <si>
    <t>ჩხენკელი</t>
  </si>
  <si>
    <t>სკოლამდელი და ზოგადი განათლების განვითარების დეპარტამენტი</t>
  </si>
  <si>
    <t>ჩიქობავა</t>
  </si>
  <si>
    <t>ადმინისტრაცია (დეპარტამენტი)</t>
  </si>
  <si>
    <t>ჩირგაძე</t>
  </si>
  <si>
    <t>სკოლამდელი განათლების სამმართველო</t>
  </si>
  <si>
    <t>მაღალი მიღწევების სპორტის სამმართველო</t>
  </si>
  <si>
    <t>ნატო</t>
  </si>
  <si>
    <t>სოფიო</t>
  </si>
  <si>
    <t>ჩანთაძე</t>
  </si>
  <si>
    <t>უმაღლესი განათლების სამმართველო</t>
  </si>
  <si>
    <t>მაია</t>
  </si>
  <si>
    <t>შუხოშვილი</t>
  </si>
  <si>
    <t>ირაკლი</t>
  </si>
  <si>
    <t>სამართლებრივი ექსპერტიზისა და სასამართლოებთან ურთიერთობის სამმართველო</t>
  </si>
  <si>
    <t>შეშაბერიძე</t>
  </si>
  <si>
    <t>ფიზიკური აღზრდისა და სპორტის განვითარების სამმართველო</t>
  </si>
  <si>
    <t>მანანა</t>
  </si>
  <si>
    <t>შატბერაშვილი</t>
  </si>
  <si>
    <t>მარიამ</t>
  </si>
  <si>
    <t>თეა</t>
  </si>
  <si>
    <t>შიდა აუდიტის დეპარტამენტი 17,09,2018</t>
  </si>
  <si>
    <t>ქოჩიშვილი</t>
  </si>
  <si>
    <t>მარიკა</t>
  </si>
  <si>
    <t xml:space="preserve">თამარ     </t>
  </si>
  <si>
    <t xml:space="preserve">ქიტიაშვილი    </t>
  </si>
  <si>
    <t>ზურაბ</t>
  </si>
  <si>
    <t>სტუდენტთა სოციალური ხელშეწყობის სამმართველო</t>
  </si>
  <si>
    <t>თათია</t>
  </si>
  <si>
    <t>ქავთარაძე</t>
  </si>
  <si>
    <t>ფერაძე</t>
  </si>
  <si>
    <t>მიზნობრივი პროექტების მართვის და მონიტორინგის სამმართველო</t>
  </si>
  <si>
    <t>ქართული ენის სამმართველო</t>
  </si>
  <si>
    <t>ტაბატაძე</t>
  </si>
  <si>
    <t>კულტურული მემკვიდრეობის სამმართველო</t>
  </si>
  <si>
    <t>სიხარულიძე</t>
  </si>
  <si>
    <t>სამხარაძე</t>
  </si>
  <si>
    <t>თინათინ</t>
  </si>
  <si>
    <t>სალაყაია</t>
  </si>
  <si>
    <t>საერთაშორისო პროგრამების და პოპულარიზაციის სამმართველო</t>
  </si>
  <si>
    <t>საგანელიძე</t>
  </si>
  <si>
    <t>ეკა</t>
  </si>
  <si>
    <t>რურუა</t>
  </si>
  <si>
    <t>მედიასთან კომუნიკაციის სამმართველო</t>
  </si>
  <si>
    <t>ლალი</t>
  </si>
  <si>
    <t>ნოდარი</t>
  </si>
  <si>
    <t>რაზმაძე</t>
  </si>
  <si>
    <t>ოძელი</t>
  </si>
  <si>
    <t>კულტურის დეპარტამენტი</t>
  </si>
  <si>
    <t>ონიანი</t>
  </si>
  <si>
    <t>ნანეიშვილი</t>
  </si>
  <si>
    <t>მასობრივი სპორტის სამმართველო</t>
  </si>
  <si>
    <t>კოორდინაციის სამმართველო</t>
  </si>
  <si>
    <t>ნუნუ</t>
  </si>
  <si>
    <t>მიცკევიჩი</t>
  </si>
  <si>
    <t>მიმინოშვილი</t>
  </si>
  <si>
    <t xml:space="preserve">ალექსანდრე </t>
  </si>
  <si>
    <t>მელქაძე</t>
  </si>
  <si>
    <t>იურიდიული დეპარტამენტი</t>
  </si>
  <si>
    <t>მაჩიტიძე</t>
  </si>
  <si>
    <t xml:space="preserve">ზაზა </t>
  </si>
  <si>
    <t>მარუაშვილი</t>
  </si>
  <si>
    <t>მალაზონია</t>
  </si>
  <si>
    <t>ბადრი</t>
  </si>
  <si>
    <t>მაისურაძე</t>
  </si>
  <si>
    <t>ლომინაშვილი</t>
  </si>
  <si>
    <t>ვასილ</t>
  </si>
  <si>
    <t>ლიპარტელიანი</t>
  </si>
  <si>
    <t>ლეჟავა</t>
  </si>
  <si>
    <t>პროფესიული განათლების სამმართველო</t>
  </si>
  <si>
    <t>ხათუნა</t>
  </si>
  <si>
    <t>კიკვაძე</t>
  </si>
  <si>
    <t>სტრატეგიული კომუნიკაციის დეპარტამენტი</t>
  </si>
  <si>
    <t>კვიტაშვილი</t>
  </si>
  <si>
    <t>პროტოკოლის სამმართველო</t>
  </si>
  <si>
    <t>კახნიაშვილი</t>
  </si>
  <si>
    <t>კანკია</t>
  </si>
  <si>
    <t>კალანდაძე</t>
  </si>
  <si>
    <t xml:space="preserve">ლალი </t>
  </si>
  <si>
    <t xml:space="preserve">ინეზა </t>
  </si>
  <si>
    <t>კაკალაშვილი</t>
  </si>
  <si>
    <t xml:space="preserve">თამარი </t>
  </si>
  <si>
    <t>თოლორაია</t>
  </si>
  <si>
    <t>თევზაძე</t>
  </si>
  <si>
    <t>თარიმანიშვილი</t>
  </si>
  <si>
    <t>ზაქარეიშვილი</t>
  </si>
  <si>
    <t>ზვიადი</t>
  </si>
  <si>
    <t>ზაალიშვილი</t>
  </si>
  <si>
    <t>ანალიზის სამმართველო</t>
  </si>
  <si>
    <t>ესაკია სალიბეგაშვილი</t>
  </si>
  <si>
    <t>დოლიძე</t>
  </si>
  <si>
    <t>სპორტის განვითარების დეპარტამენტი</t>
  </si>
  <si>
    <t>დოლაბერიძე</t>
  </si>
  <si>
    <t>დევი</t>
  </si>
  <si>
    <t>დევიძე</t>
  </si>
  <si>
    <t>ნატალია</t>
  </si>
  <si>
    <t>დგებუაძე</t>
  </si>
  <si>
    <t>გუჯაბიძე</t>
  </si>
  <si>
    <t>გურგენიძე</t>
  </si>
  <si>
    <t>შალვა</t>
  </si>
  <si>
    <t>გოგოლაძე</t>
  </si>
  <si>
    <t>თორნიკე</t>
  </si>
  <si>
    <t>გოგებაშვილი</t>
  </si>
  <si>
    <t>გეგუჩაძე</t>
  </si>
  <si>
    <t>გაბიჩვაძე</t>
  </si>
  <si>
    <t>გაბიტაშვილი</t>
  </si>
  <si>
    <t>ბურჭულაძე</t>
  </si>
  <si>
    <t>ბოლოთაშვილი</t>
  </si>
  <si>
    <t>თამაზ</t>
  </si>
  <si>
    <t>ბახტაძე</t>
  </si>
  <si>
    <t>ბაქრაძე</t>
  </si>
  <si>
    <t>მინისტრის პირველი მოადგილე</t>
  </si>
  <si>
    <t>აბულაძე</t>
  </si>
  <si>
    <t xml:space="preserve">დეკრეტული შვებულება </t>
  </si>
  <si>
    <t xml:space="preserve">საავადმყოფო ფურცელი  </t>
  </si>
  <si>
    <t>დანამატი )</t>
  </si>
  <si>
    <t xml:space="preserve">სარგო </t>
  </si>
  <si>
    <t>სახელი</t>
  </si>
  <si>
    <t>სულ ჯამი</t>
  </si>
  <si>
    <t>მარტი</t>
  </si>
  <si>
    <t>თებერვალი</t>
  </si>
  <si>
    <t>იანვარი</t>
  </si>
  <si>
    <t>კატეგორია</t>
  </si>
  <si>
    <t>თანამდებობა</t>
  </si>
  <si>
    <t>განყოფილება</t>
  </si>
  <si>
    <t>გვარი</t>
  </si>
  <si>
    <t>ინფორმაცია გაცემული სარგოს, დანამატებისა და პრემიების კვარტალური ოდენობების შესახებ თანამდებობის პირებზე (ჯამურად) და სხვა თანამშრომლებზე (დეტალურად)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</si>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</sst>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27">
    <xf numFmtId="0" fontId="0" fillId="0" borderId="0" xfId="0"/>
    <xf numFmtId="0" fontId="2" fillId="0" borderId="0" xfId="0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 wrapText="1" readingOrder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2" fillId="2" borderId="1" xfId="2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3" fontId="5" fillId="3" borderId="1" xfId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/>
    </xf>
    <xf numFmtId="0" fontId="5" fillId="3" borderId="1" xfId="2" applyNumberFormat="1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/>
    </xf>
    <xf numFmtId="0" fontId="2" fillId="2" borderId="2" xfId="2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/>
    </xf>
    <xf numFmtId="0" fontId="2" fillId="2" borderId="3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NumberFormat="1" applyFont="1" applyFill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</cellXfs>
  <cellStyles count="3">
    <cellStyle name="Comma" xfId="1" builtinId="3"/>
    <cellStyle name="Normal" xfId="0" builtinId="0"/>
    <cellStyle name="Normal 3" xfId="2" xr:uid="{1064C026-C871-4156-A194-68CC0F9BDC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0"/>
  <sheetViews>
    <sheetView tabSelected="1" topLeftCell="A33" workbookViewId="0">
      <selection activeCell="F83" sqref="F83"/>
    </sheetView>
  </sheetViews>
  <sheetFormatPr defaultRowHeight="15" x14ac:dyDescent="0.25"/>
  <cols>
    <col min="4" max="6" width="9.140625" customWidth="1"/>
    <col min="7" max="7" width="9.5703125" bestFit="1" customWidth="1"/>
    <col min="11" max="11" width="14.140625" customWidth="1"/>
    <col min="15" max="15" width="19.28515625" customWidth="1"/>
    <col min="19" max="19" width="14.28515625" customWidth="1"/>
  </cols>
  <sheetData>
    <row r="1" spans="1:22" s="1" customFormat="1" ht="12" x14ac:dyDescent="0.25">
      <c r="A1" s="24"/>
      <c r="B1" s="24"/>
      <c r="C1" s="24"/>
      <c r="D1" s="26"/>
      <c r="E1" s="26"/>
      <c r="F1" s="2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s="1" customFormat="1" ht="12.75" x14ac:dyDescent="0.25">
      <c r="A2" s="23" t="s">
        <v>190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s="1" customFormat="1" ht="12" x14ac:dyDescent="0.25">
      <c r="A3" s="18" t="s">
        <v>191</v>
      </c>
      <c r="B3" s="18" t="s">
        <v>189</v>
      </c>
      <c r="C3" s="18" t="s">
        <v>181</v>
      </c>
      <c r="D3" s="18" t="s">
        <v>188</v>
      </c>
      <c r="E3" s="20" t="s">
        <v>187</v>
      </c>
      <c r="F3" s="22" t="s">
        <v>186</v>
      </c>
      <c r="G3" s="21" t="s">
        <v>185</v>
      </c>
      <c r="H3" s="21"/>
      <c r="I3" s="21"/>
      <c r="J3" s="21"/>
      <c r="K3" s="21" t="s">
        <v>184</v>
      </c>
      <c r="L3" s="21"/>
      <c r="M3" s="21"/>
      <c r="N3" s="21"/>
      <c r="O3" s="21" t="s">
        <v>183</v>
      </c>
      <c r="P3" s="21"/>
      <c r="Q3" s="21"/>
      <c r="R3" s="21"/>
      <c r="S3" s="21" t="s">
        <v>182</v>
      </c>
      <c r="T3" s="21"/>
      <c r="U3" s="21"/>
      <c r="V3" s="21"/>
    </row>
    <row r="4" spans="1:22" s="1" customFormat="1" ht="60" x14ac:dyDescent="0.25">
      <c r="A4" s="18"/>
      <c r="B4" s="18"/>
      <c r="C4" s="18" t="s">
        <v>181</v>
      </c>
      <c r="D4" s="18"/>
      <c r="E4" s="20"/>
      <c r="F4" s="19"/>
      <c r="G4" s="9" t="s">
        <v>180</v>
      </c>
      <c r="H4" s="9" t="s">
        <v>179</v>
      </c>
      <c r="I4" s="9" t="s">
        <v>178</v>
      </c>
      <c r="J4" s="9" t="s">
        <v>177</v>
      </c>
      <c r="K4" s="9" t="s">
        <v>180</v>
      </c>
      <c r="L4" s="9" t="s">
        <v>179</v>
      </c>
      <c r="M4" s="9" t="s">
        <v>178</v>
      </c>
      <c r="N4" s="9" t="s">
        <v>177</v>
      </c>
      <c r="O4" s="9" t="s">
        <v>180</v>
      </c>
      <c r="P4" s="9" t="s">
        <v>179</v>
      </c>
      <c r="Q4" s="9" t="s">
        <v>178</v>
      </c>
      <c r="R4" s="9" t="s">
        <v>177</v>
      </c>
      <c r="S4" s="9" t="s">
        <v>180</v>
      </c>
      <c r="T4" s="9" t="s">
        <v>179</v>
      </c>
      <c r="U4" s="9" t="s">
        <v>178</v>
      </c>
      <c r="V4" s="9" t="s">
        <v>177</v>
      </c>
    </row>
    <row r="5" spans="1:22" s="13" customFormat="1" ht="12" x14ac:dyDescent="0.25">
      <c r="A5" s="15"/>
      <c r="B5" s="15"/>
      <c r="C5" s="15"/>
      <c r="D5" s="15"/>
      <c r="E5" s="17"/>
      <c r="F5" s="16"/>
      <c r="G5" s="14">
        <f>SUBTOTAL(9,G7:G80)</f>
        <v>290884.55</v>
      </c>
      <c r="H5" s="14">
        <f>SUBTOTAL(9,H7:H80)</f>
        <v>8468.1</v>
      </c>
      <c r="I5" s="14">
        <f>SUBTOTAL(9,I7:I80)</f>
        <v>2725.4500000000003</v>
      </c>
      <c r="J5" s="14">
        <f>SUBTOTAL(9,J7:J80)</f>
        <v>0</v>
      </c>
      <c r="K5" s="14">
        <f>SUBTOTAL(9,K7:K80)</f>
        <v>283675.28000000003</v>
      </c>
      <c r="L5" s="14">
        <f>SUBTOTAL(9,L7:L80)</f>
        <v>4523</v>
      </c>
      <c r="M5" s="14">
        <f>SUBTOTAL(9,M7:M80)</f>
        <v>2785</v>
      </c>
      <c r="N5" s="14">
        <f>SUBTOTAL(9,N7:N80)</f>
        <v>18896.52</v>
      </c>
      <c r="O5" s="14">
        <f>SUBTOTAL(9,O7:O80)</f>
        <v>277301.89999999997</v>
      </c>
      <c r="P5" s="14">
        <f>SUBTOTAL(9,P7:P80)</f>
        <v>4492</v>
      </c>
      <c r="Q5" s="14">
        <f>SUBTOTAL(9,Q7:Q80)</f>
        <v>310</v>
      </c>
      <c r="R5" s="14">
        <f>SUBTOTAL(9,R7:R80)</f>
        <v>0</v>
      </c>
      <c r="S5" s="14">
        <f>SUBTOTAL(9,S7:S80)</f>
        <v>851861.7300000001</v>
      </c>
      <c r="T5" s="14">
        <f>SUBTOTAL(9,T7:T80)</f>
        <v>17483.099999999999</v>
      </c>
      <c r="U5" s="14">
        <f>SUBTOTAL(9,U7:U80)</f>
        <v>5820.4499999999989</v>
      </c>
      <c r="V5" s="14">
        <f>SUBTOTAL(9,V7:V80)</f>
        <v>18896.52</v>
      </c>
    </row>
    <row r="6" spans="1:22" s="1" customFormat="1" ht="12" x14ac:dyDescent="0.25">
      <c r="A6" s="10"/>
      <c r="B6" s="10"/>
      <c r="C6" s="10"/>
      <c r="D6" s="10"/>
      <c r="E6" s="12"/>
      <c r="F6" s="11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s="1" customFormat="1" ht="48" x14ac:dyDescent="0.25">
      <c r="A7" s="8">
        <v>1</v>
      </c>
      <c r="B7" s="5" t="s">
        <v>176</v>
      </c>
      <c r="C7" s="5" t="s">
        <v>53</v>
      </c>
      <c r="D7" s="7" t="s">
        <v>30</v>
      </c>
      <c r="E7" s="7" t="s">
        <v>175</v>
      </c>
      <c r="F7" s="6" t="s">
        <v>0</v>
      </c>
      <c r="G7" s="3">
        <v>5950</v>
      </c>
      <c r="H7" s="4"/>
      <c r="I7" s="4"/>
      <c r="J7" s="3"/>
      <c r="K7" s="3">
        <v>5950</v>
      </c>
      <c r="L7" s="4"/>
      <c r="M7" s="4"/>
      <c r="N7" s="3"/>
      <c r="O7" s="3"/>
      <c r="P7" s="4"/>
      <c r="Q7" s="4"/>
      <c r="R7" s="3"/>
      <c r="S7" s="3">
        <f>G7+K7+O7</f>
        <v>11900</v>
      </c>
      <c r="T7" s="3">
        <f>H7+L7+P7</f>
        <v>0</v>
      </c>
      <c r="U7" s="3">
        <f>I7+M7+Q7</f>
        <v>0</v>
      </c>
      <c r="V7" s="3">
        <f>J7+N7+R7</f>
        <v>0</v>
      </c>
    </row>
    <row r="8" spans="1:22" s="1" customFormat="1" ht="108" x14ac:dyDescent="0.25">
      <c r="A8" s="8">
        <v>2</v>
      </c>
      <c r="B8" s="5" t="s">
        <v>174</v>
      </c>
      <c r="C8" s="5" t="s">
        <v>90</v>
      </c>
      <c r="D8" s="7" t="s">
        <v>155</v>
      </c>
      <c r="E8" s="7" t="s">
        <v>1</v>
      </c>
      <c r="F8" s="6" t="s">
        <v>0</v>
      </c>
      <c r="G8" s="3">
        <v>4150</v>
      </c>
      <c r="H8" s="4">
        <v>400</v>
      </c>
      <c r="I8" s="4"/>
      <c r="J8" s="3"/>
      <c r="K8" s="3">
        <v>4000</v>
      </c>
      <c r="L8" s="4">
        <v>400</v>
      </c>
      <c r="M8" s="4"/>
      <c r="N8" s="3"/>
      <c r="O8" s="3">
        <v>4000</v>
      </c>
      <c r="P8" s="4">
        <v>400</v>
      </c>
      <c r="Q8" s="4"/>
      <c r="R8" s="3"/>
      <c r="S8" s="3">
        <f>G8+K8+O8</f>
        <v>12150</v>
      </c>
      <c r="T8" s="3">
        <f>H8+L8+P8</f>
        <v>1200</v>
      </c>
      <c r="U8" s="3">
        <f>I8+M8+Q8</f>
        <v>0</v>
      </c>
      <c r="V8" s="3">
        <f>J8+N8+R8</f>
        <v>0</v>
      </c>
    </row>
    <row r="9" spans="1:22" s="1" customFormat="1" ht="84" x14ac:dyDescent="0.25">
      <c r="A9" s="8">
        <v>3</v>
      </c>
      <c r="B9" s="5" t="s">
        <v>173</v>
      </c>
      <c r="C9" s="5" t="s">
        <v>172</v>
      </c>
      <c r="D9" s="7" t="s">
        <v>133</v>
      </c>
      <c r="E9" s="7" t="s">
        <v>6</v>
      </c>
      <c r="F9" s="6" t="s">
        <v>0</v>
      </c>
      <c r="G9" s="3">
        <v>3100</v>
      </c>
      <c r="H9" s="4"/>
      <c r="I9" s="4"/>
      <c r="J9" s="3"/>
      <c r="K9" s="3">
        <v>3100</v>
      </c>
      <c r="L9" s="4"/>
      <c r="M9" s="4"/>
      <c r="N9" s="3"/>
      <c r="O9" s="3">
        <v>3100</v>
      </c>
      <c r="P9" s="4"/>
      <c r="Q9" s="4"/>
      <c r="R9" s="3"/>
      <c r="S9" s="3">
        <f>G9+K9+O9</f>
        <v>9300</v>
      </c>
      <c r="T9" s="3">
        <f>H9+L9+P9</f>
        <v>0</v>
      </c>
      <c r="U9" s="3">
        <f>I9+M9+Q9</f>
        <v>0</v>
      </c>
      <c r="V9" s="3">
        <f>J9+N9+R9</f>
        <v>0</v>
      </c>
    </row>
    <row r="10" spans="1:22" s="1" customFormat="1" ht="84" x14ac:dyDescent="0.25">
      <c r="A10" s="8">
        <v>4</v>
      </c>
      <c r="B10" s="5" t="s">
        <v>171</v>
      </c>
      <c r="C10" s="5" t="s">
        <v>48</v>
      </c>
      <c r="D10" s="7" t="s">
        <v>152</v>
      </c>
      <c r="E10" s="7" t="s">
        <v>6</v>
      </c>
      <c r="F10" s="6" t="s">
        <v>0</v>
      </c>
      <c r="G10" s="3">
        <v>3100</v>
      </c>
      <c r="H10" s="4">
        <v>310</v>
      </c>
      <c r="I10" s="4"/>
      <c r="J10" s="3"/>
      <c r="K10" s="3">
        <v>3100</v>
      </c>
      <c r="L10" s="4">
        <v>310</v>
      </c>
      <c r="M10" s="4"/>
      <c r="N10" s="3"/>
      <c r="O10" s="3">
        <v>3100</v>
      </c>
      <c r="P10" s="4">
        <v>310</v>
      </c>
      <c r="Q10" s="4"/>
      <c r="R10" s="3"/>
      <c r="S10" s="3">
        <f>G10+K10+O10</f>
        <v>9300</v>
      </c>
      <c r="T10" s="3">
        <f>H10+L10+P10</f>
        <v>930</v>
      </c>
      <c r="U10" s="3">
        <f>I10+M10+Q10</f>
        <v>0</v>
      </c>
      <c r="V10" s="3">
        <f>J10+N10+R10</f>
        <v>0</v>
      </c>
    </row>
    <row r="11" spans="1:22" s="1" customFormat="1" ht="84" x14ac:dyDescent="0.25">
      <c r="A11" s="8">
        <v>5</v>
      </c>
      <c r="B11" s="5" t="s">
        <v>170</v>
      </c>
      <c r="C11" s="5" t="s">
        <v>83</v>
      </c>
      <c r="D11" s="7" t="s">
        <v>98</v>
      </c>
      <c r="E11" s="7" t="s">
        <v>6</v>
      </c>
      <c r="F11" s="6" t="s">
        <v>0</v>
      </c>
      <c r="G11" s="3">
        <v>3100</v>
      </c>
      <c r="H11" s="4">
        <v>31</v>
      </c>
      <c r="I11" s="4"/>
      <c r="J11" s="3"/>
      <c r="K11" s="3">
        <v>3100</v>
      </c>
      <c r="L11" s="4">
        <v>31</v>
      </c>
      <c r="M11" s="4"/>
      <c r="N11" s="3"/>
      <c r="O11" s="3">
        <v>3100</v>
      </c>
      <c r="P11" s="4">
        <v>31</v>
      </c>
      <c r="Q11" s="4"/>
      <c r="R11" s="3"/>
      <c r="S11" s="3">
        <f>G11+K11+O11</f>
        <v>9300</v>
      </c>
      <c r="T11" s="3">
        <f>H11+L11+P11</f>
        <v>93</v>
      </c>
      <c r="U11" s="3">
        <f>I11+M11+Q11</f>
        <v>0</v>
      </c>
      <c r="V11" s="3">
        <f>J11+N11+R11</f>
        <v>0</v>
      </c>
    </row>
    <row r="12" spans="1:22" s="1" customFormat="1" ht="132" x14ac:dyDescent="0.25">
      <c r="A12" s="8">
        <v>6</v>
      </c>
      <c r="B12" s="5" t="s">
        <v>169</v>
      </c>
      <c r="C12" s="5" t="s">
        <v>34</v>
      </c>
      <c r="D12" s="7" t="s">
        <v>56</v>
      </c>
      <c r="E12" s="7" t="s">
        <v>1</v>
      </c>
      <c r="F12" s="6" t="s">
        <v>0</v>
      </c>
      <c r="G12" s="3">
        <v>3600</v>
      </c>
      <c r="H12" s="4">
        <v>144</v>
      </c>
      <c r="I12" s="4"/>
      <c r="J12" s="3"/>
      <c r="K12" s="3">
        <v>3600</v>
      </c>
      <c r="L12" s="4">
        <v>144</v>
      </c>
      <c r="M12" s="4"/>
      <c r="N12" s="3"/>
      <c r="O12" s="3">
        <v>3933.33</v>
      </c>
      <c r="P12" s="4">
        <v>144</v>
      </c>
      <c r="Q12" s="4"/>
      <c r="R12" s="3"/>
      <c r="S12" s="3">
        <f>G12+K12+O12</f>
        <v>11133.33</v>
      </c>
      <c r="T12" s="3">
        <f>H12+L12+P12</f>
        <v>432</v>
      </c>
      <c r="U12" s="3">
        <f>I12+M12+Q12</f>
        <v>0</v>
      </c>
      <c r="V12" s="3">
        <f>J12+N12+R12</f>
        <v>0</v>
      </c>
    </row>
    <row r="13" spans="1:22" s="1" customFormat="1" ht="84" x14ac:dyDescent="0.25">
      <c r="A13" s="8">
        <v>7</v>
      </c>
      <c r="B13" s="5" t="s">
        <v>168</v>
      </c>
      <c r="C13" s="5" t="s">
        <v>8</v>
      </c>
      <c r="D13" s="7" t="s">
        <v>10</v>
      </c>
      <c r="E13" s="7" t="s">
        <v>6</v>
      </c>
      <c r="F13" s="6" t="s">
        <v>0</v>
      </c>
      <c r="G13" s="3">
        <v>3500</v>
      </c>
      <c r="H13" s="4">
        <v>35</v>
      </c>
      <c r="I13" s="4"/>
      <c r="J13" s="3"/>
      <c r="K13" s="3">
        <v>3500</v>
      </c>
      <c r="L13" s="4">
        <v>35</v>
      </c>
      <c r="M13" s="4"/>
      <c r="N13" s="3"/>
      <c r="O13" s="3">
        <v>3500</v>
      </c>
      <c r="P13" s="4">
        <v>35</v>
      </c>
      <c r="Q13" s="4"/>
      <c r="R13" s="3"/>
      <c r="S13" s="3">
        <f>G13+K13+O13</f>
        <v>10500</v>
      </c>
      <c r="T13" s="3">
        <f>H13+L13+P13</f>
        <v>105</v>
      </c>
      <c r="U13" s="3">
        <f>I13+M13+Q13</f>
        <v>0</v>
      </c>
      <c r="V13" s="3">
        <f>J13+N13+R13</f>
        <v>0</v>
      </c>
    </row>
    <row r="14" spans="1:22" s="1" customFormat="1" ht="108" x14ac:dyDescent="0.25">
      <c r="A14" s="8">
        <v>8</v>
      </c>
      <c r="B14" s="5" t="s">
        <v>167</v>
      </c>
      <c r="C14" s="5" t="s">
        <v>90</v>
      </c>
      <c r="D14" s="7" t="s">
        <v>85</v>
      </c>
      <c r="E14" s="7" t="s">
        <v>1</v>
      </c>
      <c r="F14" s="6" t="s">
        <v>0</v>
      </c>
      <c r="G14" s="3">
        <v>4000</v>
      </c>
      <c r="H14" s="4">
        <v>40</v>
      </c>
      <c r="I14" s="4"/>
      <c r="J14" s="3"/>
      <c r="K14" s="3">
        <v>4000</v>
      </c>
      <c r="L14" s="4">
        <v>40</v>
      </c>
      <c r="M14" s="4"/>
      <c r="N14" s="3"/>
      <c r="O14" s="3">
        <v>4000</v>
      </c>
      <c r="P14" s="4">
        <v>40</v>
      </c>
      <c r="Q14" s="4"/>
      <c r="R14" s="3"/>
      <c r="S14" s="3">
        <f>G14+K14+O14</f>
        <v>12000</v>
      </c>
      <c r="T14" s="3">
        <f>H14+L14+P14</f>
        <v>120</v>
      </c>
      <c r="U14" s="3">
        <f>I14+M14+Q14</f>
        <v>0</v>
      </c>
      <c r="V14" s="3">
        <f>J14+N14+R14</f>
        <v>0</v>
      </c>
    </row>
    <row r="15" spans="1:22" s="1" customFormat="1" ht="84" x14ac:dyDescent="0.25">
      <c r="A15" s="8">
        <v>9</v>
      </c>
      <c r="B15" s="5" t="s">
        <v>166</v>
      </c>
      <c r="C15" s="5" t="s">
        <v>165</v>
      </c>
      <c r="D15" s="7" t="s">
        <v>70</v>
      </c>
      <c r="E15" s="7" t="s">
        <v>6</v>
      </c>
      <c r="F15" s="6" t="s">
        <v>0</v>
      </c>
      <c r="G15" s="3">
        <v>3100</v>
      </c>
      <c r="H15" s="4">
        <v>31</v>
      </c>
      <c r="I15" s="4"/>
      <c r="J15" s="3"/>
      <c r="K15" s="3">
        <f>3100+590.48</f>
        <v>3690.48</v>
      </c>
      <c r="L15" s="4">
        <v>31</v>
      </c>
      <c r="M15" s="4"/>
      <c r="N15" s="3"/>
      <c r="O15" s="3">
        <v>2509.52</v>
      </c>
      <c r="P15" s="4">
        <v>31</v>
      </c>
      <c r="Q15" s="4"/>
      <c r="R15" s="3"/>
      <c r="S15" s="3">
        <f>G15+K15+O15</f>
        <v>9300</v>
      </c>
      <c r="T15" s="3">
        <f>H15+L15+P15</f>
        <v>93</v>
      </c>
      <c r="U15" s="3">
        <f>I15+M15+Q15</f>
        <v>0</v>
      </c>
      <c r="V15" s="3">
        <f>J15+N15+R15</f>
        <v>0</v>
      </c>
    </row>
    <row r="16" spans="1:22" s="1" customFormat="1" ht="48" x14ac:dyDescent="0.25">
      <c r="A16" s="8">
        <v>10</v>
      </c>
      <c r="B16" s="5" t="s">
        <v>164</v>
      </c>
      <c r="C16" s="5" t="s">
        <v>163</v>
      </c>
      <c r="D16" s="7" t="s">
        <v>30</v>
      </c>
      <c r="E16" s="7" t="s">
        <v>29</v>
      </c>
      <c r="F16" s="6" t="s">
        <v>0</v>
      </c>
      <c r="G16" s="3">
        <v>5650</v>
      </c>
      <c r="H16" s="4"/>
      <c r="I16" s="4"/>
      <c r="J16" s="3"/>
      <c r="K16" s="3">
        <v>5650</v>
      </c>
      <c r="L16" s="4"/>
      <c r="M16" s="4"/>
      <c r="N16" s="3"/>
      <c r="O16" s="3">
        <v>5650</v>
      </c>
      <c r="P16" s="4"/>
      <c r="Q16" s="4"/>
      <c r="R16" s="3"/>
      <c r="S16" s="3">
        <f>G16+K16+O16</f>
        <v>16950</v>
      </c>
      <c r="T16" s="3">
        <f>H16+L16+P16</f>
        <v>0</v>
      </c>
      <c r="U16" s="3">
        <f>I16+M16+Q16</f>
        <v>0</v>
      </c>
      <c r="V16" s="3">
        <f>J16+N16+R16</f>
        <v>0</v>
      </c>
    </row>
    <row r="17" spans="1:22" s="1" customFormat="1" ht="132" x14ac:dyDescent="0.25">
      <c r="A17" s="8">
        <v>11</v>
      </c>
      <c r="B17" s="5" t="s">
        <v>162</v>
      </c>
      <c r="C17" s="5" t="s">
        <v>48</v>
      </c>
      <c r="D17" s="7" t="s">
        <v>20</v>
      </c>
      <c r="E17" s="7" t="s">
        <v>6</v>
      </c>
      <c r="F17" s="6" t="s">
        <v>0</v>
      </c>
      <c r="G17" s="3">
        <v>3100</v>
      </c>
      <c r="H17" s="4"/>
      <c r="I17" s="4"/>
      <c r="J17" s="3"/>
      <c r="K17" s="3">
        <v>3100</v>
      </c>
      <c r="L17" s="4"/>
      <c r="M17" s="4"/>
      <c r="N17" s="3"/>
      <c r="O17" s="3">
        <v>3100</v>
      </c>
      <c r="P17" s="4"/>
      <c r="Q17" s="4"/>
      <c r="R17" s="3"/>
      <c r="S17" s="3">
        <f>G17+K17+O17</f>
        <v>9300</v>
      </c>
      <c r="T17" s="3">
        <f>H17+L17+P17</f>
        <v>0</v>
      </c>
      <c r="U17" s="3">
        <f>I17+M17+Q17</f>
        <v>0</v>
      </c>
      <c r="V17" s="3">
        <f>J17+N17+R17</f>
        <v>0</v>
      </c>
    </row>
    <row r="18" spans="1:22" s="1" customFormat="1" ht="108" x14ac:dyDescent="0.25">
      <c r="A18" s="8">
        <v>12</v>
      </c>
      <c r="B18" s="5" t="s">
        <v>161</v>
      </c>
      <c r="C18" s="5" t="s">
        <v>71</v>
      </c>
      <c r="D18" s="7" t="s">
        <v>155</v>
      </c>
      <c r="E18" s="7" t="s">
        <v>1</v>
      </c>
      <c r="F18" s="6" t="s">
        <v>0</v>
      </c>
      <c r="G18" s="3">
        <v>4000</v>
      </c>
      <c r="H18" s="4">
        <v>400</v>
      </c>
      <c r="I18" s="4"/>
      <c r="J18" s="3"/>
      <c r="K18" s="3">
        <v>4000</v>
      </c>
      <c r="L18" s="4">
        <v>400</v>
      </c>
      <c r="M18" s="4"/>
      <c r="N18" s="3"/>
      <c r="O18" s="3">
        <v>4000</v>
      </c>
      <c r="P18" s="4">
        <v>400</v>
      </c>
      <c r="Q18" s="4"/>
      <c r="R18" s="3"/>
      <c r="S18" s="3">
        <f>G18+K18+O18</f>
        <v>12000</v>
      </c>
      <c r="T18" s="3">
        <f>H18+L18+P18</f>
        <v>1200</v>
      </c>
      <c r="U18" s="3">
        <f>I18+M18+Q18</f>
        <v>0</v>
      </c>
      <c r="V18" s="3">
        <f>J18+N18+R18</f>
        <v>0</v>
      </c>
    </row>
    <row r="19" spans="1:22" s="1" customFormat="1" ht="48" x14ac:dyDescent="0.25">
      <c r="A19" s="8">
        <v>13</v>
      </c>
      <c r="B19" s="5" t="s">
        <v>160</v>
      </c>
      <c r="C19" s="5" t="s">
        <v>17</v>
      </c>
      <c r="D19" s="7" t="s">
        <v>30</v>
      </c>
      <c r="E19" s="7" t="s">
        <v>29</v>
      </c>
      <c r="F19" s="6" t="s">
        <v>0</v>
      </c>
      <c r="G19" s="3">
        <v>5650</v>
      </c>
      <c r="H19" s="4"/>
      <c r="I19" s="4"/>
      <c r="J19" s="3"/>
      <c r="K19" s="3">
        <v>5650</v>
      </c>
      <c r="L19" s="4"/>
      <c r="M19" s="4"/>
      <c r="N19" s="3"/>
      <c r="O19" s="3">
        <v>5650</v>
      </c>
      <c r="P19" s="4"/>
      <c r="Q19" s="4"/>
      <c r="R19" s="3"/>
      <c r="S19" s="3">
        <f>G19+K19+O19</f>
        <v>16950</v>
      </c>
      <c r="T19" s="3">
        <f>H19+L19+P19</f>
        <v>0</v>
      </c>
      <c r="U19" s="3">
        <f>I19+M19+Q19</f>
        <v>0</v>
      </c>
      <c r="V19" s="3">
        <f>J19+N19+R19</f>
        <v>0</v>
      </c>
    </row>
    <row r="20" spans="1:22" s="1" customFormat="1" ht="84" x14ac:dyDescent="0.25">
      <c r="A20" s="8">
        <v>14</v>
      </c>
      <c r="B20" s="5" t="s">
        <v>160</v>
      </c>
      <c r="C20" s="5" t="s">
        <v>159</v>
      </c>
      <c r="D20" s="7" t="s">
        <v>116</v>
      </c>
      <c r="E20" s="7" t="s">
        <v>6</v>
      </c>
      <c r="F20" s="6" t="s">
        <v>0</v>
      </c>
      <c r="G20" s="3">
        <v>3100</v>
      </c>
      <c r="H20" s="4">
        <v>31</v>
      </c>
      <c r="I20" s="4"/>
      <c r="J20" s="3"/>
      <c r="K20" s="3">
        <v>3100</v>
      </c>
      <c r="L20" s="4">
        <v>31</v>
      </c>
      <c r="M20" s="4"/>
      <c r="N20" s="3"/>
      <c r="O20" s="3">
        <v>3100</v>
      </c>
      <c r="P20" s="4">
        <v>31</v>
      </c>
      <c r="Q20" s="4"/>
      <c r="R20" s="3"/>
      <c r="S20" s="3">
        <f>G20+K20+O20</f>
        <v>9300</v>
      </c>
      <c r="T20" s="3">
        <f>H20+L20+P20</f>
        <v>93</v>
      </c>
      <c r="U20" s="3">
        <f>I20+M20+Q20</f>
        <v>0</v>
      </c>
      <c r="V20" s="3">
        <f>J20+N20+R20</f>
        <v>0</v>
      </c>
    </row>
    <row r="21" spans="1:22" s="1" customFormat="1" ht="108" x14ac:dyDescent="0.25">
      <c r="A21" s="8">
        <v>15</v>
      </c>
      <c r="B21" s="5" t="s">
        <v>158</v>
      </c>
      <c r="C21" s="5" t="s">
        <v>157</v>
      </c>
      <c r="D21" s="7" t="s">
        <v>26</v>
      </c>
      <c r="E21" s="7" t="s">
        <v>1</v>
      </c>
      <c r="F21" s="6" t="s">
        <v>0</v>
      </c>
      <c r="G21" s="3">
        <v>3600</v>
      </c>
      <c r="H21" s="4"/>
      <c r="I21" s="4"/>
      <c r="J21" s="3"/>
      <c r="K21" s="3">
        <v>3600</v>
      </c>
      <c r="L21" s="4"/>
      <c r="M21" s="4"/>
      <c r="N21" s="3"/>
      <c r="O21" s="3"/>
      <c r="P21" s="4"/>
      <c r="Q21" s="4"/>
      <c r="R21" s="3"/>
      <c r="S21" s="3">
        <f>G21+K21+O21</f>
        <v>7200</v>
      </c>
      <c r="T21" s="3">
        <f>H21+L21+P21</f>
        <v>0</v>
      </c>
      <c r="U21" s="3">
        <f>I21+M21+Q21</f>
        <v>0</v>
      </c>
      <c r="V21" s="3">
        <f>J21+N21+R21</f>
        <v>0</v>
      </c>
    </row>
    <row r="22" spans="1:22" s="1" customFormat="1" ht="84" x14ac:dyDescent="0.25">
      <c r="A22" s="8">
        <v>16</v>
      </c>
      <c r="B22" s="5" t="s">
        <v>156</v>
      </c>
      <c r="C22" s="5" t="s">
        <v>77</v>
      </c>
      <c r="D22" s="7" t="s">
        <v>155</v>
      </c>
      <c r="E22" s="7" t="s">
        <v>36</v>
      </c>
      <c r="F22" s="6" t="s">
        <v>0</v>
      </c>
      <c r="G22" s="3">
        <v>5000</v>
      </c>
      <c r="H22" s="4">
        <v>500</v>
      </c>
      <c r="I22" s="4"/>
      <c r="J22" s="3"/>
      <c r="K22" s="3">
        <v>5000</v>
      </c>
      <c r="L22" s="4">
        <v>500</v>
      </c>
      <c r="M22" s="4"/>
      <c r="N22" s="3"/>
      <c r="O22" s="3">
        <v>5000</v>
      </c>
      <c r="P22" s="4">
        <v>500</v>
      </c>
      <c r="Q22" s="4"/>
      <c r="R22" s="3"/>
      <c r="S22" s="3">
        <f>G22+K22+O22</f>
        <v>15000</v>
      </c>
      <c r="T22" s="3">
        <f>H22+L22+P22</f>
        <v>1500</v>
      </c>
      <c r="U22" s="3">
        <f>I22+M22+Q22</f>
        <v>0</v>
      </c>
      <c r="V22" s="3">
        <f>J22+N22+R22</f>
        <v>0</v>
      </c>
    </row>
    <row r="23" spans="1:22" s="1" customFormat="1" ht="84" x14ac:dyDescent="0.25">
      <c r="A23" s="8">
        <v>17</v>
      </c>
      <c r="B23" s="5" t="s">
        <v>154</v>
      </c>
      <c r="C23" s="5" t="s">
        <v>13</v>
      </c>
      <c r="D23" s="7" t="s">
        <v>112</v>
      </c>
      <c r="E23" s="7" t="s">
        <v>36</v>
      </c>
      <c r="F23" s="6" t="s">
        <v>0</v>
      </c>
      <c r="G23" s="3">
        <v>5000</v>
      </c>
      <c r="H23" s="4">
        <v>50</v>
      </c>
      <c r="I23" s="4"/>
      <c r="J23" s="3"/>
      <c r="K23" s="3">
        <v>5000</v>
      </c>
      <c r="L23" s="4">
        <v>50</v>
      </c>
      <c r="M23" s="4"/>
      <c r="N23" s="3"/>
      <c r="O23" s="3">
        <v>5000</v>
      </c>
      <c r="P23" s="4">
        <v>50</v>
      </c>
      <c r="Q23" s="4"/>
      <c r="R23" s="3"/>
      <c r="S23" s="3">
        <f>G23+K23+O23</f>
        <v>15000</v>
      </c>
      <c r="T23" s="3">
        <f>H23+L23+P23</f>
        <v>150</v>
      </c>
      <c r="U23" s="3">
        <f>I23+M23+Q23</f>
        <v>0</v>
      </c>
      <c r="V23" s="3">
        <f>J23+N23+R23</f>
        <v>0</v>
      </c>
    </row>
    <row r="24" spans="1:22" s="1" customFormat="1" ht="84" x14ac:dyDescent="0.25">
      <c r="A24" s="8">
        <v>18</v>
      </c>
      <c r="B24" s="5" t="s">
        <v>153</v>
      </c>
      <c r="C24" s="5" t="s">
        <v>21</v>
      </c>
      <c r="D24" s="7" t="s">
        <v>138</v>
      </c>
      <c r="E24" s="7" t="s">
        <v>6</v>
      </c>
      <c r="F24" s="6" t="s">
        <v>0</v>
      </c>
      <c r="G24" s="3">
        <v>4000</v>
      </c>
      <c r="H24" s="4">
        <v>31</v>
      </c>
      <c r="I24" s="4"/>
      <c r="J24" s="3"/>
      <c r="K24" s="3">
        <v>1000</v>
      </c>
      <c r="L24" s="4">
        <v>31</v>
      </c>
      <c r="M24" s="4"/>
      <c r="N24" s="3"/>
      <c r="O24" s="3"/>
      <c r="P24" s="4"/>
      <c r="Q24" s="4"/>
      <c r="R24" s="3"/>
      <c r="S24" s="3">
        <f>G24+K24+O24</f>
        <v>5000</v>
      </c>
      <c r="T24" s="3">
        <f>H24+L24+P24</f>
        <v>62</v>
      </c>
      <c r="U24" s="3">
        <f>I24+M24+Q24</f>
        <v>0</v>
      </c>
      <c r="V24" s="3">
        <f>J24+N24+R24</f>
        <v>0</v>
      </c>
    </row>
    <row r="25" spans="1:22" s="1" customFormat="1" ht="84" x14ac:dyDescent="0.25">
      <c r="A25" s="8">
        <v>19</v>
      </c>
      <c r="B25" s="5" t="s">
        <v>151</v>
      </c>
      <c r="C25" s="5" t="s">
        <v>150</v>
      </c>
      <c r="D25" s="7" t="s">
        <v>115</v>
      </c>
      <c r="E25" s="7" t="s">
        <v>6</v>
      </c>
      <c r="F25" s="6" t="s">
        <v>0</v>
      </c>
      <c r="G25" s="3">
        <v>3100</v>
      </c>
      <c r="H25" s="4">
        <v>31</v>
      </c>
      <c r="I25" s="4"/>
      <c r="J25" s="3"/>
      <c r="K25" s="3">
        <v>3100</v>
      </c>
      <c r="L25" s="4">
        <v>31</v>
      </c>
      <c r="M25" s="4"/>
      <c r="N25" s="3"/>
      <c r="O25" s="3">
        <v>3100</v>
      </c>
      <c r="P25" s="4">
        <v>31</v>
      </c>
      <c r="Q25" s="4"/>
      <c r="R25" s="3"/>
      <c r="S25" s="3">
        <f>G25+K25+O25</f>
        <v>9300</v>
      </c>
      <c r="T25" s="3">
        <f>H25+L25+P25</f>
        <v>93</v>
      </c>
      <c r="U25" s="3">
        <f>I25+M25+Q25</f>
        <v>0</v>
      </c>
      <c r="V25" s="3">
        <f>J25+N25+R25</f>
        <v>0</v>
      </c>
    </row>
    <row r="26" spans="1:22" s="1" customFormat="1" ht="120" x14ac:dyDescent="0.25">
      <c r="A26" s="8">
        <v>20</v>
      </c>
      <c r="B26" s="5" t="s">
        <v>149</v>
      </c>
      <c r="C26" s="5" t="s">
        <v>87</v>
      </c>
      <c r="D26" s="7" t="s">
        <v>52</v>
      </c>
      <c r="E26" s="7" t="s">
        <v>1</v>
      </c>
      <c r="F26" s="6" t="s">
        <v>0</v>
      </c>
      <c r="G26" s="3">
        <v>4000</v>
      </c>
      <c r="H26" s="4"/>
      <c r="I26" s="4"/>
      <c r="J26" s="3"/>
      <c r="K26" s="3">
        <v>2600</v>
      </c>
      <c r="L26" s="4"/>
      <c r="M26" s="4">
        <v>1400</v>
      </c>
      <c r="N26" s="3"/>
      <c r="O26" s="3">
        <v>4000</v>
      </c>
      <c r="P26" s="4"/>
      <c r="Q26" s="4"/>
      <c r="R26" s="3"/>
      <c r="S26" s="3">
        <f>G26+K26+O26</f>
        <v>10600</v>
      </c>
      <c r="T26" s="3">
        <f>H26+L26+P26</f>
        <v>0</v>
      </c>
      <c r="U26" s="3">
        <f>I26+M26+Q26</f>
        <v>1400</v>
      </c>
      <c r="V26" s="3">
        <f>J26+N26+R26</f>
        <v>0</v>
      </c>
    </row>
    <row r="27" spans="1:22" s="1" customFormat="1" ht="120" x14ac:dyDescent="0.25">
      <c r="A27" s="8">
        <v>21</v>
      </c>
      <c r="B27" s="5" t="s">
        <v>148</v>
      </c>
      <c r="C27" s="5" t="s">
        <v>108</v>
      </c>
      <c r="D27" s="7" t="s">
        <v>95</v>
      </c>
      <c r="E27" s="7" t="s">
        <v>6</v>
      </c>
      <c r="F27" s="6" t="s">
        <v>0</v>
      </c>
      <c r="G27" s="3">
        <f>930+1705</f>
        <v>2635</v>
      </c>
      <c r="H27" s="4">
        <v>31</v>
      </c>
      <c r="I27" s="4">
        <v>465</v>
      </c>
      <c r="J27" s="3"/>
      <c r="K27" s="3">
        <v>3100</v>
      </c>
      <c r="L27" s="4">
        <v>31</v>
      </c>
      <c r="M27" s="4"/>
      <c r="N27" s="3"/>
      <c r="O27" s="3">
        <v>3100</v>
      </c>
      <c r="P27" s="4">
        <v>31</v>
      </c>
      <c r="Q27" s="4"/>
      <c r="R27" s="3"/>
      <c r="S27" s="3">
        <f>G27+K27+O27</f>
        <v>8835</v>
      </c>
      <c r="T27" s="3">
        <f>H27+L27+P27</f>
        <v>93</v>
      </c>
      <c r="U27" s="3">
        <f>I27+M27+Q27</f>
        <v>465</v>
      </c>
      <c r="V27" s="3">
        <f>J27+N27+R27</f>
        <v>0</v>
      </c>
    </row>
    <row r="28" spans="1:22" s="1" customFormat="1" ht="108" x14ac:dyDescent="0.25">
      <c r="A28" s="8">
        <v>22</v>
      </c>
      <c r="B28" s="5" t="s">
        <v>147</v>
      </c>
      <c r="C28" s="5" t="s">
        <v>21</v>
      </c>
      <c r="D28" s="7" t="s">
        <v>85</v>
      </c>
      <c r="E28" s="7" t="s">
        <v>1</v>
      </c>
      <c r="F28" s="6" t="s">
        <v>0</v>
      </c>
      <c r="G28" s="3">
        <v>4000</v>
      </c>
      <c r="H28" s="4">
        <v>40</v>
      </c>
      <c r="I28" s="4"/>
      <c r="J28" s="3"/>
      <c r="K28" s="3">
        <v>4400</v>
      </c>
      <c r="L28" s="4">
        <v>40</v>
      </c>
      <c r="M28" s="4"/>
      <c r="N28" s="3"/>
      <c r="O28" s="3">
        <v>4000</v>
      </c>
      <c r="P28" s="4">
        <v>40</v>
      </c>
      <c r="Q28" s="4"/>
      <c r="R28" s="3"/>
      <c r="S28" s="3">
        <f>G28+K28+O28</f>
        <v>12400</v>
      </c>
      <c r="T28" s="3">
        <f>H28+L28+P28</f>
        <v>120</v>
      </c>
      <c r="U28" s="3">
        <f>I28+M28+Q28</f>
        <v>0</v>
      </c>
      <c r="V28" s="3">
        <f>J28+N28+R28</f>
        <v>0</v>
      </c>
    </row>
    <row r="29" spans="1:22" s="1" customFormat="1" ht="84" x14ac:dyDescent="0.25">
      <c r="A29" s="8">
        <v>23</v>
      </c>
      <c r="B29" s="5" t="s">
        <v>146</v>
      </c>
      <c r="C29" s="5" t="s">
        <v>145</v>
      </c>
      <c r="D29" s="7" t="s">
        <v>69</v>
      </c>
      <c r="E29" s="7" t="s">
        <v>6</v>
      </c>
      <c r="F29" s="6" t="s">
        <v>0</v>
      </c>
      <c r="G29" s="3">
        <v>3100</v>
      </c>
      <c r="H29" s="4"/>
      <c r="I29" s="4"/>
      <c r="J29" s="3"/>
      <c r="K29" s="3">
        <v>3100</v>
      </c>
      <c r="L29" s="4"/>
      <c r="M29" s="4"/>
      <c r="N29" s="3"/>
      <c r="O29" s="3">
        <v>3100</v>
      </c>
      <c r="P29" s="4"/>
      <c r="Q29" s="4"/>
      <c r="R29" s="3"/>
      <c r="S29" s="3">
        <f>G29+K29+O29</f>
        <v>9300</v>
      </c>
      <c r="T29" s="3">
        <f>H29+L29+P29</f>
        <v>0</v>
      </c>
      <c r="U29" s="3">
        <f>I29+M29+Q29</f>
        <v>0</v>
      </c>
      <c r="V29" s="3">
        <f>J29+N29+R29</f>
        <v>0</v>
      </c>
    </row>
    <row r="30" spans="1:22" s="1" customFormat="1" ht="84" x14ac:dyDescent="0.25">
      <c r="A30" s="8">
        <v>24</v>
      </c>
      <c r="B30" s="5" t="s">
        <v>144</v>
      </c>
      <c r="C30" s="5" t="s">
        <v>143</v>
      </c>
      <c r="D30" s="7" t="s">
        <v>22</v>
      </c>
      <c r="E30" s="7" t="s">
        <v>6</v>
      </c>
      <c r="F30" s="6" t="s">
        <v>0</v>
      </c>
      <c r="G30" s="3">
        <v>3100</v>
      </c>
      <c r="H30" s="4"/>
      <c r="I30" s="4"/>
      <c r="J30" s="3"/>
      <c r="K30" s="3">
        <v>3100</v>
      </c>
      <c r="L30" s="4"/>
      <c r="M30" s="4"/>
      <c r="N30" s="3"/>
      <c r="O30" s="3">
        <v>3100</v>
      </c>
      <c r="P30" s="4"/>
      <c r="Q30" s="4"/>
      <c r="R30" s="3"/>
      <c r="S30" s="3">
        <f>G30+K30+O30</f>
        <v>9300</v>
      </c>
      <c r="T30" s="3">
        <f>H30+L30+P30</f>
        <v>0</v>
      </c>
      <c r="U30" s="3">
        <f>I30+M30+Q30</f>
        <v>0</v>
      </c>
      <c r="V30" s="3">
        <f>J30+N30+R30</f>
        <v>0</v>
      </c>
    </row>
    <row r="31" spans="1:22" s="1" customFormat="1" ht="108" x14ac:dyDescent="0.25">
      <c r="A31" s="8">
        <v>25</v>
      </c>
      <c r="B31" s="5" t="s">
        <v>141</v>
      </c>
      <c r="C31" s="5" t="s">
        <v>142</v>
      </c>
      <c r="D31" s="7" t="s">
        <v>65</v>
      </c>
      <c r="E31" s="7" t="s">
        <v>36</v>
      </c>
      <c r="F31" s="6" t="s">
        <v>0</v>
      </c>
      <c r="G31" s="3">
        <v>5000</v>
      </c>
      <c r="H31" s="4"/>
      <c r="I31" s="4"/>
      <c r="J31" s="3"/>
      <c r="K31" s="3">
        <v>5000</v>
      </c>
      <c r="L31" s="4"/>
      <c r="M31" s="4"/>
      <c r="N31" s="3"/>
      <c r="O31" s="3">
        <v>5000</v>
      </c>
      <c r="P31" s="4"/>
      <c r="Q31" s="4"/>
      <c r="R31" s="3"/>
      <c r="S31" s="3">
        <f>G31+K31+O31</f>
        <v>15000</v>
      </c>
      <c r="T31" s="3">
        <f>H31+L31+P31</f>
        <v>0</v>
      </c>
      <c r="U31" s="3">
        <f>I31+M31+Q31</f>
        <v>0</v>
      </c>
      <c r="V31" s="3">
        <f>J31+N31+R31</f>
        <v>0</v>
      </c>
    </row>
    <row r="32" spans="1:22" s="1" customFormat="1" ht="84" x14ac:dyDescent="0.25">
      <c r="A32" s="8">
        <v>26</v>
      </c>
      <c r="B32" s="5" t="s">
        <v>140</v>
      </c>
      <c r="C32" s="5" t="s">
        <v>16</v>
      </c>
      <c r="D32" s="7" t="s">
        <v>107</v>
      </c>
      <c r="E32" s="7" t="s">
        <v>6</v>
      </c>
      <c r="F32" s="6" t="s">
        <v>0</v>
      </c>
      <c r="G32" s="3">
        <v>3100</v>
      </c>
      <c r="H32" s="4">
        <v>31</v>
      </c>
      <c r="I32" s="4"/>
      <c r="J32" s="3"/>
      <c r="K32" s="3">
        <v>3100</v>
      </c>
      <c r="L32" s="4">
        <v>31</v>
      </c>
      <c r="M32" s="4"/>
      <c r="N32" s="3"/>
      <c r="O32" s="3">
        <v>3100</v>
      </c>
      <c r="P32" s="4">
        <v>31</v>
      </c>
      <c r="Q32" s="4"/>
      <c r="R32" s="3"/>
      <c r="S32" s="3">
        <f>G32+K32+O32</f>
        <v>9300</v>
      </c>
      <c r="T32" s="3">
        <f>H32+L32+P32</f>
        <v>93</v>
      </c>
      <c r="U32" s="3">
        <f>I32+M32+Q32</f>
        <v>0</v>
      </c>
      <c r="V32" s="3">
        <f>J32+N32+R32</f>
        <v>0</v>
      </c>
    </row>
    <row r="33" spans="1:22" s="1" customFormat="1" ht="84" x14ac:dyDescent="0.25">
      <c r="A33" s="8">
        <v>27</v>
      </c>
      <c r="B33" s="5" t="s">
        <v>139</v>
      </c>
      <c r="C33" s="5" t="s">
        <v>63</v>
      </c>
      <c r="D33" s="7" t="s">
        <v>47</v>
      </c>
      <c r="E33" s="7" t="s">
        <v>6</v>
      </c>
      <c r="F33" s="6" t="s">
        <v>0</v>
      </c>
      <c r="G33" s="3">
        <v>3100</v>
      </c>
      <c r="H33" s="4">
        <v>31</v>
      </c>
      <c r="I33" s="4"/>
      <c r="J33" s="3"/>
      <c r="K33" s="3">
        <v>3100</v>
      </c>
      <c r="L33" s="4">
        <v>31</v>
      </c>
      <c r="M33" s="4"/>
      <c r="N33" s="3"/>
      <c r="O33" s="3">
        <v>3100</v>
      </c>
      <c r="P33" s="4">
        <v>31</v>
      </c>
      <c r="Q33" s="4"/>
      <c r="R33" s="3"/>
      <c r="S33" s="3">
        <f>G33+K33+O33</f>
        <v>9300</v>
      </c>
      <c r="T33" s="3">
        <f>H33+L33+P33</f>
        <v>93</v>
      </c>
      <c r="U33" s="3">
        <f>I33+M33+Q33</f>
        <v>0</v>
      </c>
      <c r="V33" s="3">
        <f>J33+N33+R33</f>
        <v>0</v>
      </c>
    </row>
    <row r="34" spans="1:22" s="1" customFormat="1" ht="108" x14ac:dyDescent="0.25">
      <c r="A34" s="8">
        <v>28</v>
      </c>
      <c r="B34" s="5" t="s">
        <v>137</v>
      </c>
      <c r="C34" s="5" t="s">
        <v>105</v>
      </c>
      <c r="D34" s="7" t="s">
        <v>136</v>
      </c>
      <c r="E34" s="7" t="s">
        <v>1</v>
      </c>
      <c r="F34" s="6" t="s">
        <v>0</v>
      </c>
      <c r="G34" s="3">
        <v>5600</v>
      </c>
      <c r="H34" s="4"/>
      <c r="I34" s="4"/>
      <c r="J34" s="3"/>
      <c r="K34" s="3">
        <v>5600</v>
      </c>
      <c r="L34" s="4"/>
      <c r="M34" s="4"/>
      <c r="N34" s="3"/>
      <c r="O34" s="3">
        <v>5600</v>
      </c>
      <c r="P34" s="4"/>
      <c r="Q34" s="4"/>
      <c r="R34" s="3"/>
      <c r="S34" s="3">
        <f>G34+K34+O34</f>
        <v>16800</v>
      </c>
      <c r="T34" s="3">
        <f>H34+L34+P34</f>
        <v>0</v>
      </c>
      <c r="U34" s="3">
        <f>I34+M34+Q34</f>
        <v>0</v>
      </c>
      <c r="V34" s="3">
        <f>J34+N34+R34</f>
        <v>0</v>
      </c>
    </row>
    <row r="35" spans="1:22" s="1" customFormat="1" ht="84" x14ac:dyDescent="0.25">
      <c r="A35" s="8">
        <v>29</v>
      </c>
      <c r="B35" s="5" t="s">
        <v>135</v>
      </c>
      <c r="C35" s="5" t="s">
        <v>134</v>
      </c>
      <c r="D35" s="7" t="s">
        <v>44</v>
      </c>
      <c r="E35" s="7" t="s">
        <v>6</v>
      </c>
      <c r="F35" s="6" t="s">
        <v>0</v>
      </c>
      <c r="G35" s="3">
        <v>3100</v>
      </c>
      <c r="H35" s="4">
        <v>31</v>
      </c>
      <c r="I35" s="4"/>
      <c r="J35" s="3"/>
      <c r="K35" s="3">
        <v>3100</v>
      </c>
      <c r="L35" s="4">
        <v>31</v>
      </c>
      <c r="M35" s="4"/>
      <c r="N35" s="3"/>
      <c r="O35" s="3">
        <v>3100</v>
      </c>
      <c r="P35" s="4">
        <v>31</v>
      </c>
      <c r="Q35" s="4"/>
      <c r="R35" s="3"/>
      <c r="S35" s="3">
        <f>G35+K35+O35</f>
        <v>9300</v>
      </c>
      <c r="T35" s="3">
        <f>H35+L35+P35</f>
        <v>93</v>
      </c>
      <c r="U35" s="3">
        <f>I35+M35+Q35</f>
        <v>0</v>
      </c>
      <c r="V35" s="3">
        <f>J35+N35+R35</f>
        <v>0</v>
      </c>
    </row>
    <row r="36" spans="1:22" s="1" customFormat="1" ht="108" x14ac:dyDescent="0.25">
      <c r="A36" s="8">
        <v>30</v>
      </c>
      <c r="B36" s="5" t="s">
        <v>132</v>
      </c>
      <c r="C36" s="5" t="s">
        <v>17</v>
      </c>
      <c r="D36" s="7" t="s">
        <v>65</v>
      </c>
      <c r="E36" s="7" t="s">
        <v>1</v>
      </c>
      <c r="F36" s="6" t="s">
        <v>0</v>
      </c>
      <c r="G36" s="3">
        <v>4000</v>
      </c>
      <c r="H36" s="4"/>
      <c r="I36" s="4"/>
      <c r="J36" s="3"/>
      <c r="K36" s="3">
        <v>4000</v>
      </c>
      <c r="L36" s="4"/>
      <c r="M36" s="4"/>
      <c r="N36" s="3"/>
      <c r="O36" s="3">
        <v>4000</v>
      </c>
      <c r="P36" s="4"/>
      <c r="Q36" s="4"/>
      <c r="R36" s="3"/>
      <c r="S36" s="3">
        <f>G36+K36+O36</f>
        <v>12000</v>
      </c>
      <c r="T36" s="3">
        <f>H36+L36+P36</f>
        <v>0</v>
      </c>
      <c r="U36" s="3">
        <f>I36+M36+Q36</f>
        <v>0</v>
      </c>
      <c r="V36" s="3">
        <f>J36+N36+R36</f>
        <v>0</v>
      </c>
    </row>
    <row r="37" spans="1:22" s="1" customFormat="1" ht="96" x14ac:dyDescent="0.25">
      <c r="A37" s="8">
        <v>31</v>
      </c>
      <c r="B37" s="5" t="s">
        <v>131</v>
      </c>
      <c r="C37" s="5" t="s">
        <v>130</v>
      </c>
      <c r="D37" s="7" t="s">
        <v>80</v>
      </c>
      <c r="E37" s="7" t="s">
        <v>6</v>
      </c>
      <c r="F37" s="6" t="s">
        <v>0</v>
      </c>
      <c r="G37" s="3">
        <v>2254.5500000000002</v>
      </c>
      <c r="H37" s="4">
        <v>310</v>
      </c>
      <c r="I37" s="4">
        <v>845.45</v>
      </c>
      <c r="J37" s="3"/>
      <c r="K37" s="3">
        <v>3100</v>
      </c>
      <c r="L37" s="4">
        <v>310</v>
      </c>
      <c r="M37" s="4"/>
      <c r="N37" s="3"/>
      <c r="O37" s="3">
        <v>3100</v>
      </c>
      <c r="P37" s="4">
        <v>310</v>
      </c>
      <c r="Q37" s="4"/>
      <c r="R37" s="3"/>
      <c r="S37" s="3">
        <f>G37+K37+O37</f>
        <v>8454.5499999999993</v>
      </c>
      <c r="T37" s="3">
        <f>H37+L37+P37</f>
        <v>930</v>
      </c>
      <c r="U37" s="3">
        <f>I37+M37+Q37</f>
        <v>845.45</v>
      </c>
      <c r="V37" s="3">
        <f>J37+N37+R37</f>
        <v>0</v>
      </c>
    </row>
    <row r="38" spans="1:22" s="1" customFormat="1" ht="84" x14ac:dyDescent="0.25">
      <c r="A38" s="8">
        <v>32</v>
      </c>
      <c r="B38" s="5" t="s">
        <v>129</v>
      </c>
      <c r="C38" s="5" t="s">
        <v>43</v>
      </c>
      <c r="D38" s="7" t="s">
        <v>122</v>
      </c>
      <c r="E38" s="7" t="s">
        <v>36</v>
      </c>
      <c r="F38" s="6" t="s">
        <v>0</v>
      </c>
      <c r="G38" s="3">
        <f>5600+1500</f>
        <v>7100</v>
      </c>
      <c r="H38" s="4">
        <f>56+750+2750</f>
        <v>3556</v>
      </c>
      <c r="I38" s="4"/>
      <c r="J38" s="3"/>
      <c r="K38" s="3">
        <v>8350</v>
      </c>
      <c r="L38" s="4">
        <v>56</v>
      </c>
      <c r="M38" s="4"/>
      <c r="N38" s="3"/>
      <c r="O38" s="3">
        <v>5600</v>
      </c>
      <c r="P38" s="4">
        <v>56</v>
      </c>
      <c r="Q38" s="4"/>
      <c r="R38" s="3"/>
      <c r="S38" s="3">
        <f>G38+K38+O38</f>
        <v>21050</v>
      </c>
      <c r="T38" s="3">
        <f>H38+L38+P38</f>
        <v>3668</v>
      </c>
      <c r="U38" s="3">
        <f>I38+M38+Q38</f>
        <v>0</v>
      </c>
      <c r="V38" s="3">
        <f>J38+N38+R38</f>
        <v>0</v>
      </c>
    </row>
    <row r="39" spans="1:22" s="1" customFormat="1" ht="48" x14ac:dyDescent="0.25">
      <c r="A39" s="8">
        <v>33</v>
      </c>
      <c r="B39" s="5" t="s">
        <v>128</v>
      </c>
      <c r="C39" s="5" t="s">
        <v>127</v>
      </c>
      <c r="D39" s="7" t="s">
        <v>30</v>
      </c>
      <c r="E39" s="7" t="s">
        <v>29</v>
      </c>
      <c r="F39" s="6" t="s">
        <v>0</v>
      </c>
      <c r="G39" s="3">
        <v>5650</v>
      </c>
      <c r="H39" s="4"/>
      <c r="I39" s="4"/>
      <c r="J39" s="3"/>
      <c r="K39" s="3">
        <v>5085</v>
      </c>
      <c r="L39" s="4"/>
      <c r="M39" s="4"/>
      <c r="N39" s="3"/>
      <c r="O39" s="3">
        <v>5650</v>
      </c>
      <c r="P39" s="4"/>
      <c r="Q39" s="4"/>
      <c r="R39" s="3"/>
      <c r="S39" s="3">
        <f>G39+K39+O39</f>
        <v>16385</v>
      </c>
      <c r="T39" s="3">
        <f>H39+L39+P39</f>
        <v>0</v>
      </c>
      <c r="U39" s="3">
        <f>I39+M39+Q39</f>
        <v>0</v>
      </c>
      <c r="V39" s="3">
        <f>J39+N39+R39</f>
        <v>0</v>
      </c>
    </row>
    <row r="40" spans="1:22" s="1" customFormat="1" ht="84" x14ac:dyDescent="0.25">
      <c r="A40" s="8">
        <v>34</v>
      </c>
      <c r="B40" s="5" t="s">
        <v>126</v>
      </c>
      <c r="C40" s="5" t="s">
        <v>21</v>
      </c>
      <c r="D40" s="7" t="s">
        <v>27</v>
      </c>
      <c r="E40" s="7" t="s">
        <v>6</v>
      </c>
      <c r="F40" s="6" t="s">
        <v>0</v>
      </c>
      <c r="G40" s="3">
        <v>3100</v>
      </c>
      <c r="H40" s="4"/>
      <c r="I40" s="4"/>
      <c r="J40" s="3"/>
      <c r="K40" s="3">
        <v>2790</v>
      </c>
      <c r="L40" s="4"/>
      <c r="M40" s="4">
        <v>310</v>
      </c>
      <c r="N40" s="3"/>
      <c r="O40" s="3">
        <v>2790</v>
      </c>
      <c r="P40" s="4"/>
      <c r="Q40" s="4">
        <v>310</v>
      </c>
      <c r="R40" s="3"/>
      <c r="S40" s="3">
        <f>G40+K40+O40</f>
        <v>8680</v>
      </c>
      <c r="T40" s="3">
        <f>H40+L40+P40</f>
        <v>0</v>
      </c>
      <c r="U40" s="3">
        <f>I40+M40+Q40</f>
        <v>620</v>
      </c>
      <c r="V40" s="3">
        <f>J40+N40+R40</f>
        <v>0</v>
      </c>
    </row>
    <row r="41" spans="1:22" s="1" customFormat="1" ht="84" x14ac:dyDescent="0.25">
      <c r="A41" s="8">
        <v>35</v>
      </c>
      <c r="B41" s="5" t="s">
        <v>125</v>
      </c>
      <c r="C41" s="5" t="s">
        <v>124</v>
      </c>
      <c r="D41" s="7" t="s">
        <v>19</v>
      </c>
      <c r="E41" s="7" t="s">
        <v>6</v>
      </c>
      <c r="F41" s="6" t="s">
        <v>0</v>
      </c>
      <c r="G41" s="3">
        <v>3100</v>
      </c>
      <c r="H41" s="4"/>
      <c r="I41" s="4"/>
      <c r="J41" s="3"/>
      <c r="K41" s="3">
        <v>3100</v>
      </c>
      <c r="L41" s="4"/>
      <c r="M41" s="4"/>
      <c r="N41" s="3"/>
      <c r="O41" s="3">
        <v>3100</v>
      </c>
      <c r="P41" s="4"/>
      <c r="Q41" s="4"/>
      <c r="R41" s="3"/>
      <c r="S41" s="3">
        <f>G41+K41+O41</f>
        <v>9300</v>
      </c>
      <c r="T41" s="3">
        <f>H41+L41+P41</f>
        <v>0</v>
      </c>
      <c r="U41" s="3">
        <f>I41+M41+Q41</f>
        <v>0</v>
      </c>
      <c r="V41" s="3">
        <f>J41+N41+R41</f>
        <v>0</v>
      </c>
    </row>
    <row r="42" spans="1:22" s="1" customFormat="1" ht="108" x14ac:dyDescent="0.25">
      <c r="A42" s="8">
        <v>36</v>
      </c>
      <c r="B42" s="5" t="s">
        <v>123</v>
      </c>
      <c r="C42" s="5" t="s">
        <v>17</v>
      </c>
      <c r="D42" s="7" t="s">
        <v>122</v>
      </c>
      <c r="E42" s="7" t="s">
        <v>1</v>
      </c>
      <c r="F42" s="6" t="s">
        <v>0</v>
      </c>
      <c r="G42" s="3">
        <v>4500</v>
      </c>
      <c r="H42" s="4">
        <v>45</v>
      </c>
      <c r="I42" s="4"/>
      <c r="J42" s="3"/>
      <c r="K42" s="3">
        <v>3825</v>
      </c>
      <c r="L42" s="4">
        <v>45</v>
      </c>
      <c r="M42" s="4">
        <v>675</v>
      </c>
      <c r="N42" s="3"/>
      <c r="O42" s="3">
        <v>4500</v>
      </c>
      <c r="P42" s="4">
        <v>45</v>
      </c>
      <c r="Q42" s="4"/>
      <c r="R42" s="3"/>
      <c r="S42" s="3">
        <f>G42+K42+O42</f>
        <v>12825</v>
      </c>
      <c r="T42" s="3">
        <f>H42+L42+P42</f>
        <v>135</v>
      </c>
      <c r="U42" s="3">
        <f>I42+M42+Q42</f>
        <v>675</v>
      </c>
      <c r="V42" s="3">
        <f>J42+N42+R42</f>
        <v>0</v>
      </c>
    </row>
    <row r="43" spans="1:22" s="1" customFormat="1" ht="84" x14ac:dyDescent="0.25">
      <c r="A43" s="8">
        <v>37</v>
      </c>
      <c r="B43" s="5" t="s">
        <v>121</v>
      </c>
      <c r="C43" s="5" t="s">
        <v>120</v>
      </c>
      <c r="D43" s="7" t="s">
        <v>42</v>
      </c>
      <c r="E43" s="7" t="s">
        <v>6</v>
      </c>
      <c r="F43" s="6" t="s">
        <v>0</v>
      </c>
      <c r="G43" s="3">
        <v>3100</v>
      </c>
      <c r="H43" s="4">
        <v>450</v>
      </c>
      <c r="I43" s="4"/>
      <c r="J43" s="3"/>
      <c r="K43" s="3">
        <v>3100</v>
      </c>
      <c r="L43" s="4"/>
      <c r="M43" s="4"/>
      <c r="N43" s="3"/>
      <c r="O43" s="3">
        <v>3100</v>
      </c>
      <c r="P43" s="4"/>
      <c r="Q43" s="4"/>
      <c r="R43" s="3"/>
      <c r="S43" s="3">
        <f>G43+K43+O43</f>
        <v>9300</v>
      </c>
      <c r="T43" s="3">
        <f>H43+L43+P43</f>
        <v>450</v>
      </c>
      <c r="U43" s="3">
        <f>I43+M43+Q43</f>
        <v>0</v>
      </c>
      <c r="V43" s="3">
        <f>J43+N43+R43</f>
        <v>0</v>
      </c>
    </row>
    <row r="44" spans="1:22" s="1" customFormat="1" ht="108" x14ac:dyDescent="0.25">
      <c r="A44" s="8">
        <v>38</v>
      </c>
      <c r="B44" s="5" t="s">
        <v>119</v>
      </c>
      <c r="C44" s="5" t="s">
        <v>90</v>
      </c>
      <c r="D44" s="7" t="s">
        <v>26</v>
      </c>
      <c r="E44" s="7" t="s">
        <v>1</v>
      </c>
      <c r="F44" s="6" t="s">
        <v>0</v>
      </c>
      <c r="G44" s="3">
        <v>4000</v>
      </c>
      <c r="H44" s="4"/>
      <c r="I44" s="4"/>
      <c r="J44" s="3"/>
      <c r="K44" s="3">
        <v>4000</v>
      </c>
      <c r="L44" s="4"/>
      <c r="M44" s="4"/>
      <c r="N44" s="3"/>
      <c r="O44" s="3">
        <v>4000</v>
      </c>
      <c r="P44" s="4"/>
      <c r="Q44" s="4"/>
      <c r="R44" s="3"/>
      <c r="S44" s="3">
        <f>G44+K44+O44</f>
        <v>12000</v>
      </c>
      <c r="T44" s="3">
        <f>H44+L44+P44</f>
        <v>0</v>
      </c>
      <c r="U44" s="3">
        <f>I44+M44+Q44</f>
        <v>0</v>
      </c>
      <c r="V44" s="3">
        <f>J44+N44+R44</f>
        <v>0</v>
      </c>
    </row>
    <row r="45" spans="1:22" s="1" customFormat="1" ht="48" x14ac:dyDescent="0.25">
      <c r="A45" s="8">
        <v>39</v>
      </c>
      <c r="B45" s="5" t="s">
        <v>118</v>
      </c>
      <c r="C45" s="5" t="s">
        <v>117</v>
      </c>
      <c r="D45" s="7" t="s">
        <v>30</v>
      </c>
      <c r="E45" s="7" t="s">
        <v>29</v>
      </c>
      <c r="F45" s="6" t="s">
        <v>0</v>
      </c>
      <c r="G45" s="3">
        <v>5650</v>
      </c>
      <c r="H45" s="4"/>
      <c r="I45" s="4"/>
      <c r="J45" s="3"/>
      <c r="K45" s="3">
        <v>5650</v>
      </c>
      <c r="L45" s="4"/>
      <c r="M45" s="4"/>
      <c r="N45" s="3"/>
      <c r="O45" s="3">
        <v>5650</v>
      </c>
      <c r="P45" s="4"/>
      <c r="Q45" s="4"/>
      <c r="R45" s="3"/>
      <c r="S45" s="3">
        <f>G45+K45+O45</f>
        <v>16950</v>
      </c>
      <c r="T45" s="3">
        <f>H45+L45+P45</f>
        <v>0</v>
      </c>
      <c r="U45" s="3">
        <f>I45+M45+Q45</f>
        <v>0</v>
      </c>
      <c r="V45" s="3">
        <f>J45+N45+R45</f>
        <v>0</v>
      </c>
    </row>
    <row r="46" spans="1:22" s="1" customFormat="1" ht="84" x14ac:dyDescent="0.25">
      <c r="A46" s="8">
        <v>40</v>
      </c>
      <c r="B46" s="5" t="s">
        <v>114</v>
      </c>
      <c r="C46" s="5" t="s">
        <v>92</v>
      </c>
      <c r="D46" s="7" t="s">
        <v>23</v>
      </c>
      <c r="E46" s="7" t="s">
        <v>6</v>
      </c>
      <c r="F46" s="6" t="s">
        <v>0</v>
      </c>
      <c r="G46" s="3">
        <v>3100</v>
      </c>
      <c r="H46" s="4">
        <v>31</v>
      </c>
      <c r="I46" s="4"/>
      <c r="J46" s="3"/>
      <c r="K46" s="3">
        <v>3100</v>
      </c>
      <c r="L46" s="4">
        <v>31</v>
      </c>
      <c r="M46" s="4"/>
      <c r="N46" s="3"/>
      <c r="O46" s="3">
        <v>3100</v>
      </c>
      <c r="P46" s="4">
        <v>31</v>
      </c>
      <c r="Q46" s="4"/>
      <c r="R46" s="3"/>
      <c r="S46" s="3">
        <f>G46+K46+O46</f>
        <v>9300</v>
      </c>
      <c r="T46" s="3">
        <f>H46+L46+P46</f>
        <v>93</v>
      </c>
      <c r="U46" s="3">
        <f>I46+M46+Q46</f>
        <v>0</v>
      </c>
      <c r="V46" s="3">
        <f>J46+N46+R46</f>
        <v>0</v>
      </c>
    </row>
    <row r="47" spans="1:22" s="1" customFormat="1" ht="108" x14ac:dyDescent="0.25">
      <c r="A47" s="8">
        <v>41</v>
      </c>
      <c r="B47" s="5" t="s">
        <v>113</v>
      </c>
      <c r="C47" s="5" t="s">
        <v>84</v>
      </c>
      <c r="D47" s="7" t="s">
        <v>112</v>
      </c>
      <c r="E47" s="7" t="s">
        <v>1</v>
      </c>
      <c r="F47" s="6" t="s">
        <v>0</v>
      </c>
      <c r="G47" s="3">
        <v>4000</v>
      </c>
      <c r="H47" s="4">
        <v>40</v>
      </c>
      <c r="I47" s="4"/>
      <c r="J47" s="3"/>
      <c r="K47" s="3">
        <v>4000</v>
      </c>
      <c r="L47" s="4">
        <v>40</v>
      </c>
      <c r="M47" s="4"/>
      <c r="N47" s="3"/>
      <c r="O47" s="3">
        <v>4000</v>
      </c>
      <c r="P47" s="4">
        <v>40</v>
      </c>
      <c r="Q47" s="4"/>
      <c r="R47" s="3"/>
      <c r="S47" s="3">
        <f>G47+K47+O47</f>
        <v>12000</v>
      </c>
      <c r="T47" s="3">
        <f>H47+L47+P47</f>
        <v>120</v>
      </c>
      <c r="U47" s="3">
        <f>I47+M47+Q47</f>
        <v>0</v>
      </c>
      <c r="V47" s="3">
        <f>J47+N47+R47</f>
        <v>0</v>
      </c>
    </row>
    <row r="48" spans="1:22" s="1" customFormat="1" ht="84" x14ac:dyDescent="0.25">
      <c r="A48" s="8">
        <v>42</v>
      </c>
      <c r="B48" s="5" t="s">
        <v>111</v>
      </c>
      <c r="C48" s="5" t="s">
        <v>87</v>
      </c>
      <c r="D48" s="7" t="s">
        <v>96</v>
      </c>
      <c r="E48" s="7" t="s">
        <v>6</v>
      </c>
      <c r="F48" s="6" t="s">
        <v>0</v>
      </c>
      <c r="G48" s="3">
        <v>3100</v>
      </c>
      <c r="H48" s="4">
        <v>31</v>
      </c>
      <c r="I48" s="4"/>
      <c r="J48" s="3"/>
      <c r="K48" s="3">
        <v>3100</v>
      </c>
      <c r="L48" s="4">
        <v>31</v>
      </c>
      <c r="M48" s="4"/>
      <c r="N48" s="3"/>
      <c r="O48" s="3">
        <v>3100</v>
      </c>
      <c r="P48" s="4">
        <v>31</v>
      </c>
      <c r="Q48" s="4"/>
      <c r="R48" s="3"/>
      <c r="S48" s="3">
        <f>G48+K48+O48</f>
        <v>9300</v>
      </c>
      <c r="T48" s="3">
        <f>H48+L48+P48</f>
        <v>93</v>
      </c>
      <c r="U48" s="3">
        <f>I48+M48+Q48</f>
        <v>0</v>
      </c>
      <c r="V48" s="3">
        <f>J48+N48+R48</f>
        <v>0</v>
      </c>
    </row>
    <row r="49" spans="1:22" s="1" customFormat="1" ht="84" x14ac:dyDescent="0.25">
      <c r="A49" s="8">
        <v>43</v>
      </c>
      <c r="B49" s="5" t="s">
        <v>110</v>
      </c>
      <c r="C49" s="5" t="s">
        <v>109</v>
      </c>
      <c r="D49" s="7" t="s">
        <v>2</v>
      </c>
      <c r="E49" s="7" t="s">
        <v>36</v>
      </c>
      <c r="F49" s="6" t="s">
        <v>0</v>
      </c>
      <c r="G49" s="3">
        <v>5000</v>
      </c>
      <c r="H49" s="4">
        <v>500</v>
      </c>
      <c r="I49" s="4"/>
      <c r="J49" s="3"/>
      <c r="K49" s="3">
        <v>5000</v>
      </c>
      <c r="L49" s="4">
        <v>500</v>
      </c>
      <c r="M49" s="4"/>
      <c r="N49" s="3"/>
      <c r="O49" s="3">
        <v>5000</v>
      </c>
      <c r="P49" s="4">
        <v>500</v>
      </c>
      <c r="Q49" s="4"/>
      <c r="R49" s="3"/>
      <c r="S49" s="3">
        <f>G49+K49+O49</f>
        <v>15000</v>
      </c>
      <c r="T49" s="3">
        <f>H49+L49+P49</f>
        <v>1500</v>
      </c>
      <c r="U49" s="3">
        <f>I49+M49+Q49</f>
        <v>0</v>
      </c>
      <c r="V49" s="3">
        <f>J49+N49+R49</f>
        <v>0</v>
      </c>
    </row>
    <row r="50" spans="1:22" s="1" customFormat="1" ht="96" x14ac:dyDescent="0.25">
      <c r="A50" s="8">
        <v>44</v>
      </c>
      <c r="B50" s="5" t="s">
        <v>106</v>
      </c>
      <c r="C50" s="5" t="s">
        <v>105</v>
      </c>
      <c r="D50" s="7" t="s">
        <v>91</v>
      </c>
      <c r="E50" s="7" t="s">
        <v>6</v>
      </c>
      <c r="F50" s="6" t="s">
        <v>0</v>
      </c>
      <c r="G50" s="3">
        <v>3100</v>
      </c>
      <c r="H50" s="4">
        <v>31</v>
      </c>
      <c r="I50" s="4"/>
      <c r="J50" s="3"/>
      <c r="K50" s="3">
        <v>3100</v>
      </c>
      <c r="L50" s="4">
        <v>31</v>
      </c>
      <c r="M50" s="4"/>
      <c r="N50" s="3"/>
      <c r="O50" s="3">
        <v>3100</v>
      </c>
      <c r="P50" s="4">
        <v>31</v>
      </c>
      <c r="Q50" s="4"/>
      <c r="R50" s="3"/>
      <c r="S50" s="3">
        <f>G50+K50+O50</f>
        <v>9300</v>
      </c>
      <c r="T50" s="3">
        <f>H50+L50+P50</f>
        <v>93</v>
      </c>
      <c r="U50" s="3">
        <f>I50+M50+Q50</f>
        <v>0</v>
      </c>
      <c r="V50" s="3">
        <f>J50+N50+R50</f>
        <v>0</v>
      </c>
    </row>
    <row r="51" spans="1:22" s="1" customFormat="1" ht="96" x14ac:dyDescent="0.25">
      <c r="A51" s="8">
        <v>45</v>
      </c>
      <c r="B51" s="5" t="s">
        <v>104</v>
      </c>
      <c r="C51" s="5" t="s">
        <v>53</v>
      </c>
      <c r="D51" s="7" t="s">
        <v>103</v>
      </c>
      <c r="E51" s="7" t="s">
        <v>6</v>
      </c>
      <c r="F51" s="6" t="s">
        <v>0</v>
      </c>
      <c r="G51" s="3">
        <v>3100</v>
      </c>
      <c r="H51" s="4"/>
      <c r="I51" s="4"/>
      <c r="J51" s="3"/>
      <c r="K51" s="3">
        <v>3100</v>
      </c>
      <c r="L51" s="4"/>
      <c r="M51" s="4"/>
      <c r="N51" s="3"/>
      <c r="O51" s="3">
        <v>3100</v>
      </c>
      <c r="P51" s="4"/>
      <c r="Q51" s="4"/>
      <c r="R51" s="3"/>
      <c r="S51" s="3">
        <f>G51+K51+O51</f>
        <v>9300</v>
      </c>
      <c r="T51" s="3">
        <f>H51+L51+P51</f>
        <v>0</v>
      </c>
      <c r="U51" s="3">
        <f>I51+M51+Q51</f>
        <v>0</v>
      </c>
      <c r="V51" s="3">
        <f>J51+N51+R51</f>
        <v>0</v>
      </c>
    </row>
    <row r="52" spans="1:22" s="1" customFormat="1" ht="84" x14ac:dyDescent="0.25">
      <c r="A52" s="8">
        <v>46</v>
      </c>
      <c r="B52" s="5" t="s">
        <v>102</v>
      </c>
      <c r="C52" s="5" t="s">
        <v>101</v>
      </c>
      <c r="D52" s="7" t="s">
        <v>61</v>
      </c>
      <c r="E52" s="7" t="s">
        <v>6</v>
      </c>
      <c r="F52" s="6" t="s">
        <v>0</v>
      </c>
      <c r="G52" s="3">
        <v>3100</v>
      </c>
      <c r="H52" s="4"/>
      <c r="I52" s="4"/>
      <c r="J52" s="3"/>
      <c r="K52" s="3">
        <v>3100</v>
      </c>
      <c r="L52" s="4"/>
      <c r="M52" s="4"/>
      <c r="N52" s="3"/>
      <c r="O52" s="3">
        <v>3100</v>
      </c>
      <c r="P52" s="4"/>
      <c r="Q52" s="4"/>
      <c r="R52" s="3"/>
      <c r="S52" s="3">
        <f>G52+K52+O52</f>
        <v>9300</v>
      </c>
      <c r="T52" s="3">
        <f>H52+L52+P52</f>
        <v>0</v>
      </c>
      <c r="U52" s="3">
        <f>I52+M52+Q52</f>
        <v>0</v>
      </c>
      <c r="V52" s="3">
        <f>J52+N52+R52</f>
        <v>0</v>
      </c>
    </row>
    <row r="53" spans="1:22" s="1" customFormat="1" ht="120" x14ac:dyDescent="0.25">
      <c r="A53" s="8">
        <v>47</v>
      </c>
      <c r="B53" s="5" t="s">
        <v>100</v>
      </c>
      <c r="C53" s="5" t="s">
        <v>14</v>
      </c>
      <c r="D53" s="7" t="s">
        <v>52</v>
      </c>
      <c r="E53" s="7" t="s">
        <v>1</v>
      </c>
      <c r="F53" s="6" t="s">
        <v>0</v>
      </c>
      <c r="G53" s="3">
        <v>4000</v>
      </c>
      <c r="H53" s="4"/>
      <c r="I53" s="4"/>
      <c r="J53" s="3"/>
      <c r="K53" s="3">
        <v>4000</v>
      </c>
      <c r="L53" s="4"/>
      <c r="M53" s="4"/>
      <c r="N53" s="3"/>
      <c r="O53" s="3">
        <v>4000</v>
      </c>
      <c r="P53" s="4"/>
      <c r="Q53" s="4"/>
      <c r="R53" s="3"/>
      <c r="S53" s="3">
        <f>G53+K53+O53</f>
        <v>12000</v>
      </c>
      <c r="T53" s="3">
        <f>H53+L53+P53</f>
        <v>0</v>
      </c>
      <c r="U53" s="3">
        <f>I53+M53+Q53</f>
        <v>0</v>
      </c>
      <c r="V53" s="3">
        <f>J53+N53+R53</f>
        <v>0</v>
      </c>
    </row>
    <row r="54" spans="1:22" s="1" customFormat="1" ht="108" x14ac:dyDescent="0.25">
      <c r="A54" s="8">
        <v>48</v>
      </c>
      <c r="B54" s="5" t="s">
        <v>99</v>
      </c>
      <c r="C54" s="5" t="s">
        <v>43</v>
      </c>
      <c r="D54" s="7" t="s">
        <v>37</v>
      </c>
      <c r="E54" s="7" t="s">
        <v>1</v>
      </c>
      <c r="F54" s="6" t="s">
        <v>0</v>
      </c>
      <c r="G54" s="3">
        <v>4000</v>
      </c>
      <c r="H54" s="4"/>
      <c r="I54" s="4"/>
      <c r="J54" s="3"/>
      <c r="K54" s="3">
        <v>4000</v>
      </c>
      <c r="L54" s="4"/>
      <c r="M54" s="4"/>
      <c r="N54" s="3"/>
      <c r="O54" s="3">
        <v>4000</v>
      </c>
      <c r="P54" s="4"/>
      <c r="Q54" s="4"/>
      <c r="R54" s="3"/>
      <c r="S54" s="3">
        <f>G54+K54+O54</f>
        <v>12000</v>
      </c>
      <c r="T54" s="3">
        <f>H54+L54+P54</f>
        <v>0</v>
      </c>
      <c r="U54" s="3">
        <f>I54+M54+Q54</f>
        <v>0</v>
      </c>
      <c r="V54" s="3">
        <f>J54+N54+R54</f>
        <v>0</v>
      </c>
    </row>
    <row r="55" spans="1:22" s="1" customFormat="1" ht="84" x14ac:dyDescent="0.25">
      <c r="A55" s="8">
        <v>49</v>
      </c>
      <c r="B55" s="5" t="s">
        <v>97</v>
      </c>
      <c r="C55" s="5" t="s">
        <v>83</v>
      </c>
      <c r="D55" s="7" t="s">
        <v>26</v>
      </c>
      <c r="E55" s="7" t="s">
        <v>36</v>
      </c>
      <c r="F55" s="6" t="s">
        <v>0</v>
      </c>
      <c r="G55" s="3">
        <v>6000</v>
      </c>
      <c r="H55" s="4">
        <v>60</v>
      </c>
      <c r="I55" s="4"/>
      <c r="J55" s="3"/>
      <c r="K55" s="3">
        <v>6000</v>
      </c>
      <c r="L55" s="4">
        <v>60</v>
      </c>
      <c r="M55" s="4"/>
      <c r="N55" s="3"/>
      <c r="O55" s="3">
        <v>6000</v>
      </c>
      <c r="P55" s="4">
        <v>60</v>
      </c>
      <c r="Q55" s="4"/>
      <c r="R55" s="3"/>
      <c r="S55" s="3">
        <f>G55+K55+O55</f>
        <v>18000</v>
      </c>
      <c r="T55" s="3">
        <f>H55+L55+P55</f>
        <v>180</v>
      </c>
      <c r="U55" s="3">
        <f>I55+M55+Q55</f>
        <v>0</v>
      </c>
      <c r="V55" s="3">
        <f>J55+N55+R55</f>
        <v>0</v>
      </c>
    </row>
    <row r="56" spans="1:22" s="1" customFormat="1" ht="108" x14ac:dyDescent="0.25">
      <c r="A56" s="8">
        <v>50</v>
      </c>
      <c r="B56" s="5" t="s">
        <v>94</v>
      </c>
      <c r="C56" s="5" t="s">
        <v>13</v>
      </c>
      <c r="D56" s="7" t="s">
        <v>26</v>
      </c>
      <c r="E56" s="7" t="s">
        <v>1</v>
      </c>
      <c r="F56" s="6" t="s">
        <v>0</v>
      </c>
      <c r="G56" s="3">
        <v>4200</v>
      </c>
      <c r="H56" s="4">
        <v>400</v>
      </c>
      <c r="I56" s="4"/>
      <c r="J56" s="3"/>
      <c r="K56" s="3">
        <v>3600</v>
      </c>
      <c r="L56" s="4">
        <v>400</v>
      </c>
      <c r="M56" s="4">
        <v>400</v>
      </c>
      <c r="N56" s="3"/>
      <c r="O56" s="3">
        <v>4000</v>
      </c>
      <c r="P56" s="4">
        <v>400</v>
      </c>
      <c r="Q56" s="4"/>
      <c r="R56" s="3"/>
      <c r="S56" s="3">
        <f>G56+K56+O56</f>
        <v>11800</v>
      </c>
      <c r="T56" s="3">
        <f>H56+L56+P56</f>
        <v>1200</v>
      </c>
      <c r="U56" s="3">
        <f>I56+M56+Q56</f>
        <v>400</v>
      </c>
      <c r="V56" s="3">
        <f>J56+N56+R56</f>
        <v>0</v>
      </c>
    </row>
    <row r="57" spans="1:22" s="1" customFormat="1" ht="108" x14ac:dyDescent="0.25">
      <c r="A57" s="8">
        <v>51</v>
      </c>
      <c r="B57" s="5" t="s">
        <v>93</v>
      </c>
      <c r="C57" s="5" t="s">
        <v>81</v>
      </c>
      <c r="D57" s="7" t="s">
        <v>37</v>
      </c>
      <c r="E57" s="7" t="s">
        <v>1</v>
      </c>
      <c r="F57" s="6" t="s">
        <v>0</v>
      </c>
      <c r="G57" s="3">
        <v>4000</v>
      </c>
      <c r="H57" s="4">
        <v>400</v>
      </c>
      <c r="I57" s="4"/>
      <c r="J57" s="3"/>
      <c r="K57" s="3">
        <v>4000</v>
      </c>
      <c r="L57" s="4">
        <v>400</v>
      </c>
      <c r="M57" s="4"/>
      <c r="N57" s="3"/>
      <c r="O57" s="3">
        <v>4000</v>
      </c>
      <c r="P57" s="4">
        <v>400</v>
      </c>
      <c r="Q57" s="4"/>
      <c r="R57" s="3"/>
      <c r="S57" s="3">
        <f>G57+K57+O57</f>
        <v>12000</v>
      </c>
      <c r="T57" s="3">
        <f>H57+L57+P57</f>
        <v>1200</v>
      </c>
      <c r="U57" s="3">
        <f>I57+M57+Q57</f>
        <v>0</v>
      </c>
      <c r="V57" s="3">
        <f>J57+N57+R57</f>
        <v>0</v>
      </c>
    </row>
    <row r="58" spans="1:22" s="1" customFormat="1" ht="48" x14ac:dyDescent="0.25">
      <c r="A58" s="8">
        <v>52</v>
      </c>
      <c r="B58" s="5" t="s">
        <v>89</v>
      </c>
      <c r="C58" s="5" t="s">
        <v>88</v>
      </c>
      <c r="D58" s="7" t="s">
        <v>30</v>
      </c>
      <c r="E58" s="7" t="s">
        <v>29</v>
      </c>
      <c r="F58" s="6" t="s">
        <v>0</v>
      </c>
      <c r="G58" s="3">
        <v>5650</v>
      </c>
      <c r="H58" s="4"/>
      <c r="I58" s="4"/>
      <c r="J58" s="3"/>
      <c r="K58" s="3">
        <v>5650</v>
      </c>
      <c r="L58" s="4"/>
      <c r="M58" s="4"/>
      <c r="N58" s="3"/>
      <c r="O58" s="3">
        <v>5650</v>
      </c>
      <c r="P58" s="4"/>
      <c r="Q58" s="4"/>
      <c r="R58" s="3"/>
      <c r="S58" s="3">
        <f>G58+K58+O58</f>
        <v>16950</v>
      </c>
      <c r="T58" s="3">
        <f>H58+L58+P58</f>
        <v>0</v>
      </c>
      <c r="U58" s="3">
        <f>I58+M58+Q58</f>
        <v>0</v>
      </c>
      <c r="V58" s="3">
        <f>J58+N58+R58</f>
        <v>0</v>
      </c>
    </row>
    <row r="59" spans="1:22" s="1" customFormat="1" ht="84" x14ac:dyDescent="0.25">
      <c r="A59" s="8">
        <v>53</v>
      </c>
      <c r="B59" s="5" t="s">
        <v>86</v>
      </c>
      <c r="C59" s="5" t="s">
        <v>48</v>
      </c>
      <c r="D59" s="7" t="s">
        <v>85</v>
      </c>
      <c r="E59" s="7" t="s">
        <v>36</v>
      </c>
      <c r="F59" s="6" t="s">
        <v>0</v>
      </c>
      <c r="G59" s="3">
        <v>5600</v>
      </c>
      <c r="H59" s="4"/>
      <c r="I59" s="4"/>
      <c r="J59" s="3"/>
      <c r="K59" s="3">
        <v>5600</v>
      </c>
      <c r="L59" s="4"/>
      <c r="M59" s="4"/>
      <c r="N59" s="3"/>
      <c r="O59" s="3">
        <v>5600</v>
      </c>
      <c r="P59" s="4"/>
      <c r="Q59" s="4"/>
      <c r="R59" s="3"/>
      <c r="S59" s="3">
        <f>G59+K59+O59</f>
        <v>16800</v>
      </c>
      <c r="T59" s="3">
        <f>H59+L59+P59</f>
        <v>0</v>
      </c>
      <c r="U59" s="3">
        <f>I59+M59+Q59</f>
        <v>0</v>
      </c>
      <c r="V59" s="3">
        <f>J59+N59+R59</f>
        <v>0</v>
      </c>
    </row>
    <row r="60" spans="1:22" s="1" customFormat="1" ht="132" x14ac:dyDescent="0.25">
      <c r="A60" s="8">
        <v>54</v>
      </c>
      <c r="B60" s="5" t="s">
        <v>82</v>
      </c>
      <c r="C60" s="5" t="s">
        <v>24</v>
      </c>
      <c r="D60" s="7" t="s">
        <v>5</v>
      </c>
      <c r="E60" s="7" t="s">
        <v>6</v>
      </c>
      <c r="F60" s="6" t="s">
        <v>0</v>
      </c>
      <c r="G60" s="3">
        <v>3100</v>
      </c>
      <c r="H60" s="4"/>
      <c r="I60" s="4"/>
      <c r="J60" s="3"/>
      <c r="K60" s="3">
        <v>3100</v>
      </c>
      <c r="L60" s="4"/>
      <c r="M60" s="4"/>
      <c r="N60" s="3"/>
      <c r="O60" s="3">
        <v>3100</v>
      </c>
      <c r="P60" s="4"/>
      <c r="Q60" s="4"/>
      <c r="R60" s="3"/>
      <c r="S60" s="3">
        <f>G60+K60+O60</f>
        <v>9300</v>
      </c>
      <c r="T60" s="3">
        <f>H60+L60+P60</f>
        <v>0</v>
      </c>
      <c r="U60" s="3">
        <f>I60+M60+Q60</f>
        <v>0</v>
      </c>
      <c r="V60" s="3">
        <f>J60+N60+R60</f>
        <v>0</v>
      </c>
    </row>
    <row r="61" spans="1:22" s="1" customFormat="1" ht="120" x14ac:dyDescent="0.25">
      <c r="A61" s="8">
        <v>55</v>
      </c>
      <c r="B61" s="5" t="s">
        <v>79</v>
      </c>
      <c r="C61" s="5" t="s">
        <v>48</v>
      </c>
      <c r="D61" s="7" t="s">
        <v>78</v>
      </c>
      <c r="E61" s="7" t="s">
        <v>6</v>
      </c>
      <c r="F61" s="6" t="s">
        <v>0</v>
      </c>
      <c r="G61" s="3">
        <v>3500</v>
      </c>
      <c r="H61" s="4">
        <v>35</v>
      </c>
      <c r="I61" s="4"/>
      <c r="J61" s="3"/>
      <c r="K61" s="3">
        <v>3500</v>
      </c>
      <c r="L61" s="4">
        <v>35</v>
      </c>
      <c r="M61" s="4"/>
      <c r="N61" s="3"/>
      <c r="O61" s="3">
        <v>3500</v>
      </c>
      <c r="P61" s="4">
        <v>35</v>
      </c>
      <c r="Q61" s="4"/>
      <c r="R61" s="3"/>
      <c r="S61" s="3">
        <f>G61+K61+O61</f>
        <v>10500</v>
      </c>
      <c r="T61" s="3">
        <f>H61+L61+P61</f>
        <v>105</v>
      </c>
      <c r="U61" s="3">
        <f>I61+M61+Q61</f>
        <v>0</v>
      </c>
      <c r="V61" s="3">
        <f>J61+N61+R61</f>
        <v>0</v>
      </c>
    </row>
    <row r="62" spans="1:22" s="1" customFormat="1" ht="84" x14ac:dyDescent="0.25">
      <c r="A62" s="8">
        <v>56</v>
      </c>
      <c r="B62" s="5" t="s">
        <v>76</v>
      </c>
      <c r="C62" s="5" t="s">
        <v>75</v>
      </c>
      <c r="D62" s="7" t="s">
        <v>74</v>
      </c>
      <c r="E62" s="7" t="s">
        <v>6</v>
      </c>
      <c r="F62" s="6" t="s">
        <v>0</v>
      </c>
      <c r="G62" s="3">
        <v>3100</v>
      </c>
      <c r="H62" s="4">
        <v>31</v>
      </c>
      <c r="I62" s="4"/>
      <c r="J62" s="3"/>
      <c r="K62" s="3">
        <v>3100</v>
      </c>
      <c r="L62" s="4">
        <v>31</v>
      </c>
      <c r="M62" s="4"/>
      <c r="N62" s="3"/>
      <c r="O62" s="3">
        <v>3100</v>
      </c>
      <c r="P62" s="4">
        <v>31</v>
      </c>
      <c r="Q62" s="4"/>
      <c r="R62" s="3"/>
      <c r="S62" s="3">
        <f>G62+K62+O62</f>
        <v>9300</v>
      </c>
      <c r="T62" s="3">
        <f>H62+L62+P62</f>
        <v>93</v>
      </c>
      <c r="U62" s="3">
        <f>I62+M62+Q62</f>
        <v>0</v>
      </c>
      <c r="V62" s="3">
        <f>J62+N62+R62</f>
        <v>0</v>
      </c>
    </row>
    <row r="63" spans="1:22" s="1" customFormat="1" ht="84" x14ac:dyDescent="0.25">
      <c r="A63" s="8">
        <v>57</v>
      </c>
      <c r="B63" s="5" t="s">
        <v>73</v>
      </c>
      <c r="C63" s="5" t="s">
        <v>72</v>
      </c>
      <c r="D63" s="7" t="s">
        <v>15</v>
      </c>
      <c r="E63" s="7" t="s">
        <v>6</v>
      </c>
      <c r="F63" s="6" t="s">
        <v>0</v>
      </c>
      <c r="G63" s="3">
        <v>2508.1799999999998</v>
      </c>
      <c r="H63" s="4">
        <v>31</v>
      </c>
      <c r="I63" s="4">
        <v>591.82000000000005</v>
      </c>
      <c r="J63" s="3"/>
      <c r="K63" s="3">
        <v>3100</v>
      </c>
      <c r="L63" s="4">
        <v>31</v>
      </c>
      <c r="M63" s="4"/>
      <c r="N63" s="3"/>
      <c r="O63" s="3">
        <v>3100</v>
      </c>
      <c r="P63" s="4">
        <v>31</v>
      </c>
      <c r="Q63" s="4"/>
      <c r="R63" s="3"/>
      <c r="S63" s="3">
        <f>G63+K63+O63</f>
        <v>8708.18</v>
      </c>
      <c r="T63" s="3">
        <f>H63+L63+P63</f>
        <v>93</v>
      </c>
      <c r="U63" s="3">
        <f>I63+M63+Q63</f>
        <v>591.82000000000005</v>
      </c>
      <c r="V63" s="3">
        <f>J63+N63+R63</f>
        <v>0</v>
      </c>
    </row>
    <row r="64" spans="1:22" s="1" customFormat="1" ht="108" x14ac:dyDescent="0.25">
      <c r="A64" s="8">
        <v>58</v>
      </c>
      <c r="B64" s="5" t="s">
        <v>68</v>
      </c>
      <c r="C64" s="5" t="s">
        <v>31</v>
      </c>
      <c r="D64" s="7" t="s">
        <v>67</v>
      </c>
      <c r="E64" s="7" t="s">
        <v>1</v>
      </c>
      <c r="F64" s="6" t="s">
        <v>0</v>
      </c>
      <c r="G64" s="3">
        <v>4000</v>
      </c>
      <c r="H64" s="4">
        <v>40</v>
      </c>
      <c r="I64" s="4"/>
      <c r="J64" s="3"/>
      <c r="K64" s="3">
        <v>4450</v>
      </c>
      <c r="L64" s="4">
        <v>40</v>
      </c>
      <c r="M64" s="4"/>
      <c r="N64" s="3"/>
      <c r="O64" s="3">
        <v>4571.43</v>
      </c>
      <c r="P64" s="4">
        <v>40</v>
      </c>
      <c r="Q64" s="4"/>
      <c r="R64" s="3"/>
      <c r="S64" s="3">
        <f>G64+K64+O64</f>
        <v>13021.43</v>
      </c>
      <c r="T64" s="3">
        <f>H64+L64+P64</f>
        <v>120</v>
      </c>
      <c r="U64" s="3">
        <f>I64+M64+Q64</f>
        <v>0</v>
      </c>
      <c r="V64" s="3">
        <f>J64+N64+R64</f>
        <v>0</v>
      </c>
    </row>
    <row r="65" spans="1:22" s="1" customFormat="1" ht="108" x14ac:dyDescent="0.25">
      <c r="A65" s="8">
        <v>59</v>
      </c>
      <c r="B65" s="5" t="s">
        <v>66</v>
      </c>
      <c r="C65" s="5" t="s">
        <v>59</v>
      </c>
      <c r="D65" s="7" t="s">
        <v>65</v>
      </c>
      <c r="E65" s="7" t="s">
        <v>1</v>
      </c>
      <c r="F65" s="6" t="s">
        <v>0</v>
      </c>
      <c r="G65" s="3">
        <v>3600</v>
      </c>
      <c r="H65" s="4">
        <v>36</v>
      </c>
      <c r="I65" s="4"/>
      <c r="J65" s="3"/>
      <c r="K65" s="3">
        <v>3600</v>
      </c>
      <c r="L65" s="4">
        <v>36</v>
      </c>
      <c r="M65" s="4"/>
      <c r="N65" s="3"/>
      <c r="O65" s="3">
        <v>3600</v>
      </c>
      <c r="P65" s="4">
        <v>36</v>
      </c>
      <c r="Q65" s="4"/>
      <c r="R65" s="3"/>
      <c r="S65" s="3">
        <f>G65+K65+O65</f>
        <v>10800</v>
      </c>
      <c r="T65" s="3">
        <f>H65+L65+P65</f>
        <v>108</v>
      </c>
      <c r="U65" s="3">
        <f>I65+M65+Q65</f>
        <v>0</v>
      </c>
      <c r="V65" s="3">
        <f>J65+N65+R65</f>
        <v>0</v>
      </c>
    </row>
    <row r="66" spans="1:22" s="1" customFormat="1" ht="36" x14ac:dyDescent="0.25">
      <c r="A66" s="8">
        <v>60</v>
      </c>
      <c r="B66" s="5" t="s">
        <v>64</v>
      </c>
      <c r="C66" s="5" t="s">
        <v>63</v>
      </c>
      <c r="D66" s="7" t="s">
        <v>30</v>
      </c>
      <c r="E66" s="7" t="s">
        <v>62</v>
      </c>
      <c r="F66" s="6" t="s">
        <v>0</v>
      </c>
      <c r="G66" s="3">
        <v>6250</v>
      </c>
      <c r="H66" s="4"/>
      <c r="I66" s="4"/>
      <c r="J66" s="3"/>
      <c r="K66" s="3">
        <v>6250</v>
      </c>
      <c r="L66" s="4"/>
      <c r="M66" s="4"/>
      <c r="N66" s="3"/>
      <c r="O66" s="3">
        <v>6250</v>
      </c>
      <c r="P66" s="4"/>
      <c r="Q66" s="4"/>
      <c r="R66" s="3"/>
      <c r="S66" s="3">
        <f>G66+K66+O66</f>
        <v>18750</v>
      </c>
      <c r="T66" s="3">
        <f>H66+L66+P66</f>
        <v>0</v>
      </c>
      <c r="U66" s="3">
        <f>I66+M66+Q66</f>
        <v>0</v>
      </c>
      <c r="V66" s="3">
        <f>J66+N66+R66</f>
        <v>0</v>
      </c>
    </row>
    <row r="67" spans="1:22" s="1" customFormat="1" ht="84" x14ac:dyDescent="0.25">
      <c r="A67" s="8">
        <v>61</v>
      </c>
      <c r="B67" s="5" t="s">
        <v>60</v>
      </c>
      <c r="C67" s="5" t="s">
        <v>59</v>
      </c>
      <c r="D67" s="7" t="s">
        <v>58</v>
      </c>
      <c r="E67" s="7" t="s">
        <v>6</v>
      </c>
      <c r="F67" s="6" t="s">
        <v>0</v>
      </c>
      <c r="G67" s="3">
        <v>4000</v>
      </c>
      <c r="H67" s="4">
        <v>35</v>
      </c>
      <c r="I67" s="4"/>
      <c r="J67" s="3"/>
      <c r="K67" s="3">
        <v>4000</v>
      </c>
      <c r="L67" s="4">
        <v>35</v>
      </c>
      <c r="M67" s="4"/>
      <c r="N67" s="3"/>
      <c r="O67" s="3">
        <v>4000</v>
      </c>
      <c r="P67" s="4">
        <v>35</v>
      </c>
      <c r="Q67" s="4"/>
      <c r="R67" s="3"/>
      <c r="S67" s="3">
        <f>G67+K67+O67</f>
        <v>12000</v>
      </c>
      <c r="T67" s="3">
        <f>H67+L67+P67</f>
        <v>105</v>
      </c>
      <c r="U67" s="3">
        <f>I67+M67+Q67</f>
        <v>0</v>
      </c>
      <c r="V67" s="3">
        <f>J67+N67+R67</f>
        <v>0</v>
      </c>
    </row>
    <row r="68" spans="1:22" s="1" customFormat="1" ht="132" x14ac:dyDescent="0.25">
      <c r="A68" s="8">
        <v>62</v>
      </c>
      <c r="B68" s="5" t="s">
        <v>55</v>
      </c>
      <c r="C68" s="5" t="s">
        <v>57</v>
      </c>
      <c r="D68" s="7" t="s">
        <v>56</v>
      </c>
      <c r="E68" s="7" t="s">
        <v>36</v>
      </c>
      <c r="F68" s="6" t="s">
        <v>0</v>
      </c>
      <c r="G68" s="3">
        <v>5000</v>
      </c>
      <c r="H68" s="4"/>
      <c r="I68" s="4"/>
      <c r="J68" s="3"/>
      <c r="K68" s="3">
        <v>5000</v>
      </c>
      <c r="L68" s="4"/>
      <c r="M68" s="4"/>
      <c r="N68" s="3"/>
      <c r="O68" s="3">
        <f>5000-100</f>
        <v>4900</v>
      </c>
      <c r="P68" s="4"/>
      <c r="Q68" s="4"/>
      <c r="R68" s="3"/>
      <c r="S68" s="3">
        <f>G68+K68+O68</f>
        <v>14900</v>
      </c>
      <c r="T68" s="3">
        <f>H68+L68+P68</f>
        <v>0</v>
      </c>
      <c r="U68" s="3">
        <f>I68+M68+Q68</f>
        <v>0</v>
      </c>
      <c r="V68" s="3">
        <f>J68+N68+R68</f>
        <v>0</v>
      </c>
    </row>
    <row r="69" spans="1:22" s="1" customFormat="1" ht="120" x14ac:dyDescent="0.25">
      <c r="A69" s="8">
        <v>63</v>
      </c>
      <c r="B69" s="5" t="s">
        <v>54</v>
      </c>
      <c r="C69" s="5" t="s">
        <v>53</v>
      </c>
      <c r="D69" s="7" t="s">
        <v>52</v>
      </c>
      <c r="E69" s="7" t="s">
        <v>36</v>
      </c>
      <c r="F69" s="6" t="s">
        <v>0</v>
      </c>
      <c r="G69" s="3">
        <v>5000</v>
      </c>
      <c r="H69" s="4"/>
      <c r="I69" s="4"/>
      <c r="J69" s="3"/>
      <c r="K69" s="3">
        <v>5000</v>
      </c>
      <c r="L69" s="4"/>
      <c r="M69" s="4"/>
      <c r="N69" s="3"/>
      <c r="O69" s="3">
        <v>5000</v>
      </c>
      <c r="P69" s="4"/>
      <c r="Q69" s="4"/>
      <c r="R69" s="3"/>
      <c r="S69" s="3">
        <f>G69+K69+O69</f>
        <v>15000</v>
      </c>
      <c r="T69" s="3">
        <f>H69+L69+P69</f>
        <v>0</v>
      </c>
      <c r="U69" s="3">
        <f>I69+M69+Q69</f>
        <v>0</v>
      </c>
      <c r="V69" s="3">
        <f>J69+N69+R69</f>
        <v>0</v>
      </c>
    </row>
    <row r="70" spans="1:22" s="1" customFormat="1" ht="108" x14ac:dyDescent="0.25">
      <c r="A70" s="8">
        <v>64</v>
      </c>
      <c r="B70" s="5" t="s">
        <v>51</v>
      </c>
      <c r="C70" s="5" t="s">
        <v>21</v>
      </c>
      <c r="D70" s="7" t="s">
        <v>2</v>
      </c>
      <c r="E70" s="7" t="s">
        <v>1</v>
      </c>
      <c r="F70" s="6" t="s">
        <v>0</v>
      </c>
      <c r="G70" s="3">
        <v>4000</v>
      </c>
      <c r="H70" s="4">
        <v>40</v>
      </c>
      <c r="I70" s="4"/>
      <c r="J70" s="3"/>
      <c r="K70" s="3">
        <v>4000</v>
      </c>
      <c r="L70" s="4">
        <v>40</v>
      </c>
      <c r="M70" s="4"/>
      <c r="N70" s="3"/>
      <c r="O70" s="3">
        <v>4000</v>
      </c>
      <c r="P70" s="4">
        <v>40</v>
      </c>
      <c r="Q70" s="4"/>
      <c r="R70" s="3"/>
      <c r="S70" s="3">
        <f>G70+K70+O70</f>
        <v>12000</v>
      </c>
      <c r="T70" s="3">
        <f>H70+L70+P70</f>
        <v>120</v>
      </c>
      <c r="U70" s="3">
        <f>I70+M70+Q70</f>
        <v>0</v>
      </c>
      <c r="V70" s="3">
        <f>J70+N70+R70</f>
        <v>0</v>
      </c>
    </row>
    <row r="71" spans="1:22" s="1" customFormat="1" ht="84" x14ac:dyDescent="0.25">
      <c r="A71" s="8">
        <v>65</v>
      </c>
      <c r="B71" s="5" t="s">
        <v>50</v>
      </c>
      <c r="C71" s="5" t="s">
        <v>49</v>
      </c>
      <c r="D71" s="7" t="s">
        <v>28</v>
      </c>
      <c r="E71" s="7" t="s">
        <v>6</v>
      </c>
      <c r="F71" s="6" t="s">
        <v>0</v>
      </c>
      <c r="G71" s="3">
        <f>3500+1050</f>
        <v>4550</v>
      </c>
      <c r="H71" s="4">
        <v>35</v>
      </c>
      <c r="I71" s="4"/>
      <c r="J71" s="3"/>
      <c r="K71" s="3">
        <v>2450</v>
      </c>
      <c r="L71" s="4">
        <v>35</v>
      </c>
      <c r="M71" s="4"/>
      <c r="N71" s="3"/>
      <c r="O71" s="3">
        <v>3500</v>
      </c>
      <c r="P71" s="4">
        <v>35</v>
      </c>
      <c r="Q71" s="4"/>
      <c r="R71" s="3"/>
      <c r="S71" s="3">
        <f>G71+K71+O71</f>
        <v>10500</v>
      </c>
      <c r="T71" s="3">
        <f>H71+L71+P71</f>
        <v>105</v>
      </c>
      <c r="U71" s="3">
        <f>I71+M71+Q71</f>
        <v>0</v>
      </c>
      <c r="V71" s="3">
        <f>J71+N71+R71</f>
        <v>0</v>
      </c>
    </row>
    <row r="72" spans="1:22" s="1" customFormat="1" ht="84" x14ac:dyDescent="0.25">
      <c r="A72" s="8">
        <v>66</v>
      </c>
      <c r="B72" s="5" t="s">
        <v>46</v>
      </c>
      <c r="C72" s="5" t="s">
        <v>11</v>
      </c>
      <c r="D72" s="7" t="s">
        <v>45</v>
      </c>
      <c r="E72" s="7" t="s">
        <v>6</v>
      </c>
      <c r="F72" s="6" t="s">
        <v>0</v>
      </c>
      <c r="G72" s="3">
        <v>2663.18</v>
      </c>
      <c r="H72" s="4">
        <v>31</v>
      </c>
      <c r="I72" s="4">
        <v>436.82</v>
      </c>
      <c r="J72" s="3"/>
      <c r="K72" s="3">
        <v>-1215.2</v>
      </c>
      <c r="L72" s="4">
        <v>31</v>
      </c>
      <c r="M72" s="4"/>
      <c r="N72" s="3">
        <v>18896.52</v>
      </c>
      <c r="O72" s="3">
        <v>0</v>
      </c>
      <c r="P72" s="4">
        <v>31</v>
      </c>
      <c r="Q72" s="4"/>
      <c r="R72" s="3"/>
      <c r="S72" s="3">
        <f>G72+K72+O72</f>
        <v>1447.9799999999998</v>
      </c>
      <c r="T72" s="3">
        <f>H72+L72+P72</f>
        <v>93</v>
      </c>
      <c r="U72" s="3">
        <f>I72+M72+Q72</f>
        <v>436.82</v>
      </c>
      <c r="V72" s="3">
        <f>J72+N72+R72</f>
        <v>18896.52</v>
      </c>
    </row>
    <row r="73" spans="1:22" s="1" customFormat="1" ht="84" x14ac:dyDescent="0.25">
      <c r="A73" s="8">
        <v>67</v>
      </c>
      <c r="B73" s="5" t="s">
        <v>41</v>
      </c>
      <c r="C73" s="5" t="s">
        <v>17</v>
      </c>
      <c r="D73" s="7" t="s">
        <v>40</v>
      </c>
      <c r="E73" s="7" t="s">
        <v>6</v>
      </c>
      <c r="F73" s="6" t="s">
        <v>0</v>
      </c>
      <c r="G73" s="3">
        <v>3100</v>
      </c>
      <c r="H73" s="4">
        <v>31</v>
      </c>
      <c r="I73" s="4"/>
      <c r="J73" s="3"/>
      <c r="K73" s="3">
        <v>3100</v>
      </c>
      <c r="L73" s="4">
        <v>31</v>
      </c>
      <c r="M73" s="4"/>
      <c r="N73" s="3"/>
      <c r="O73" s="3">
        <v>3280.95</v>
      </c>
      <c r="P73" s="4">
        <v>31</v>
      </c>
      <c r="Q73" s="4"/>
      <c r="R73" s="3"/>
      <c r="S73" s="3">
        <f>G73+K73+O73</f>
        <v>9480.9500000000007</v>
      </c>
      <c r="T73" s="3">
        <f>H73+L73+P73</f>
        <v>93</v>
      </c>
      <c r="U73" s="3">
        <f>I73+M73+Q73</f>
        <v>0</v>
      </c>
      <c r="V73" s="3">
        <f>J73+N73+R73</f>
        <v>0</v>
      </c>
    </row>
    <row r="74" spans="1:22" s="1" customFormat="1" ht="84" x14ac:dyDescent="0.25">
      <c r="A74" s="8">
        <v>68</v>
      </c>
      <c r="B74" s="5" t="s">
        <v>39</v>
      </c>
      <c r="C74" s="5" t="s">
        <v>38</v>
      </c>
      <c r="D74" s="7" t="s">
        <v>37</v>
      </c>
      <c r="E74" s="7" t="s">
        <v>36</v>
      </c>
      <c r="F74" s="6" t="s">
        <v>0</v>
      </c>
      <c r="G74" s="3">
        <v>5000</v>
      </c>
      <c r="H74" s="4"/>
      <c r="I74" s="4"/>
      <c r="J74" s="3"/>
      <c r="K74" s="3">
        <v>5000</v>
      </c>
      <c r="L74" s="4"/>
      <c r="M74" s="4"/>
      <c r="N74" s="3"/>
      <c r="O74" s="3">
        <v>5000</v>
      </c>
      <c r="P74" s="4"/>
      <c r="Q74" s="4"/>
      <c r="R74" s="3"/>
      <c r="S74" s="3">
        <f>G74+K74+O74</f>
        <v>15000</v>
      </c>
      <c r="T74" s="3">
        <f>H74+L74+P74</f>
        <v>0</v>
      </c>
      <c r="U74" s="3">
        <f>I74+M74+Q74</f>
        <v>0</v>
      </c>
      <c r="V74" s="3">
        <f>J74+N74+R74</f>
        <v>0</v>
      </c>
    </row>
    <row r="75" spans="1:22" s="1" customFormat="1" ht="84" x14ac:dyDescent="0.25">
      <c r="A75" s="8">
        <v>69</v>
      </c>
      <c r="B75" s="5" t="s">
        <v>35</v>
      </c>
      <c r="C75" s="5" t="s">
        <v>34</v>
      </c>
      <c r="D75" s="7" t="s">
        <v>33</v>
      </c>
      <c r="E75" s="7" t="s">
        <v>6</v>
      </c>
      <c r="F75" s="6" t="s">
        <v>0</v>
      </c>
      <c r="G75" s="3">
        <v>2223.64</v>
      </c>
      <c r="H75" s="4">
        <v>26.1</v>
      </c>
      <c r="I75" s="4">
        <v>386.36</v>
      </c>
      <c r="J75" s="3"/>
      <c r="K75" s="3">
        <v>3100</v>
      </c>
      <c r="L75" s="4">
        <v>31</v>
      </c>
      <c r="M75" s="4"/>
      <c r="N75" s="3"/>
      <c r="O75" s="3">
        <v>3100</v>
      </c>
      <c r="P75" s="4">
        <v>31</v>
      </c>
      <c r="Q75" s="4"/>
      <c r="R75" s="3"/>
      <c r="S75" s="3">
        <f>G75+K75+O75</f>
        <v>8423.64</v>
      </c>
      <c r="T75" s="3">
        <f>H75+L75+P75</f>
        <v>88.1</v>
      </c>
      <c r="U75" s="3">
        <f>I75+M75+Q75</f>
        <v>386.36</v>
      </c>
      <c r="V75" s="3">
        <f>J75+N75+R75</f>
        <v>0</v>
      </c>
    </row>
    <row r="76" spans="1:22" s="1" customFormat="1" ht="48" x14ac:dyDescent="0.25">
      <c r="A76" s="8">
        <v>70</v>
      </c>
      <c r="B76" s="5" t="s">
        <v>32</v>
      </c>
      <c r="C76" s="5" t="s">
        <v>31</v>
      </c>
      <c r="D76" s="7" t="s">
        <v>30</v>
      </c>
      <c r="E76" s="7" t="s">
        <v>29</v>
      </c>
      <c r="F76" s="6" t="s">
        <v>0</v>
      </c>
      <c r="G76" s="3">
        <v>5650</v>
      </c>
      <c r="H76" s="4"/>
      <c r="I76" s="4"/>
      <c r="J76" s="3"/>
      <c r="K76" s="3">
        <v>5650</v>
      </c>
      <c r="L76" s="4"/>
      <c r="M76" s="4"/>
      <c r="N76" s="3"/>
      <c r="O76" s="3">
        <v>5650</v>
      </c>
      <c r="P76" s="4"/>
      <c r="Q76" s="4"/>
      <c r="R76" s="3"/>
      <c r="S76" s="3">
        <f>G76+K76+O76</f>
        <v>16950</v>
      </c>
      <c r="T76" s="3">
        <f>H76+L76+P76</f>
        <v>0</v>
      </c>
      <c r="U76" s="3">
        <f>I76+M76+Q76</f>
        <v>0</v>
      </c>
      <c r="V76" s="3">
        <f>J76+N76+R76</f>
        <v>0</v>
      </c>
    </row>
    <row r="77" spans="1:22" s="1" customFormat="1" ht="108" x14ac:dyDescent="0.25">
      <c r="A77" s="8">
        <v>71</v>
      </c>
      <c r="B77" s="5" t="s">
        <v>25</v>
      </c>
      <c r="C77" s="5" t="s">
        <v>13</v>
      </c>
      <c r="D77" s="7" t="s">
        <v>26</v>
      </c>
      <c r="E77" s="7" t="s">
        <v>1</v>
      </c>
      <c r="F77" s="6" t="s">
        <v>0</v>
      </c>
      <c r="G77" s="3">
        <v>4500</v>
      </c>
      <c r="H77" s="4">
        <v>45</v>
      </c>
      <c r="I77" s="4"/>
      <c r="J77" s="3"/>
      <c r="K77" s="3">
        <v>4500</v>
      </c>
      <c r="L77" s="4">
        <v>45</v>
      </c>
      <c r="M77" s="4"/>
      <c r="N77" s="3"/>
      <c r="O77" s="3">
        <v>4500</v>
      </c>
      <c r="P77" s="4">
        <v>45</v>
      </c>
      <c r="Q77" s="4"/>
      <c r="R77" s="3"/>
      <c r="S77" s="3">
        <f>G77+K77+O77</f>
        <v>13500</v>
      </c>
      <c r="T77" s="3">
        <f>H77+L77+P77</f>
        <v>135</v>
      </c>
      <c r="U77" s="3">
        <f>I77+M77+Q77</f>
        <v>0</v>
      </c>
      <c r="V77" s="3">
        <f>J77+N77+R77</f>
        <v>0</v>
      </c>
    </row>
    <row r="78" spans="1:22" s="1" customFormat="1" ht="84" x14ac:dyDescent="0.25">
      <c r="A78" s="8">
        <v>72</v>
      </c>
      <c r="B78" s="5" t="s">
        <v>18</v>
      </c>
      <c r="C78" s="5" t="s">
        <v>17</v>
      </c>
      <c r="D78" s="7" t="s">
        <v>12</v>
      </c>
      <c r="E78" s="7" t="s">
        <v>6</v>
      </c>
      <c r="F78" s="6" t="s">
        <v>0</v>
      </c>
      <c r="G78" s="3">
        <v>3100</v>
      </c>
      <c r="H78" s="4"/>
      <c r="I78" s="4"/>
      <c r="J78" s="3"/>
      <c r="K78" s="3">
        <v>3100</v>
      </c>
      <c r="L78" s="4"/>
      <c r="M78" s="4"/>
      <c r="N78" s="3"/>
      <c r="O78" s="3">
        <v>3100</v>
      </c>
      <c r="P78" s="4"/>
      <c r="Q78" s="4"/>
      <c r="R78" s="3"/>
      <c r="S78" s="3">
        <f>G78+K78+O78</f>
        <v>9300</v>
      </c>
      <c r="T78" s="3">
        <f>H78+L78+P78</f>
        <v>0</v>
      </c>
      <c r="U78" s="3">
        <f>I78+M78+Q78</f>
        <v>0</v>
      </c>
      <c r="V78" s="3">
        <f>J78+N78+R78</f>
        <v>0</v>
      </c>
    </row>
    <row r="79" spans="1:22" s="1" customFormat="1" ht="84" x14ac:dyDescent="0.25">
      <c r="A79" s="8">
        <v>73</v>
      </c>
      <c r="B79" s="5" t="s">
        <v>9</v>
      </c>
      <c r="C79" s="5" t="s">
        <v>8</v>
      </c>
      <c r="D79" s="7" t="s">
        <v>7</v>
      </c>
      <c r="E79" s="7" t="s">
        <v>6</v>
      </c>
      <c r="F79" s="6" t="s">
        <v>0</v>
      </c>
      <c r="G79" s="3">
        <v>3100</v>
      </c>
      <c r="H79" s="4"/>
      <c r="I79" s="4"/>
      <c r="J79" s="3"/>
      <c r="K79" s="3">
        <v>3100</v>
      </c>
      <c r="L79" s="4"/>
      <c r="M79" s="4"/>
      <c r="N79" s="3"/>
      <c r="O79" s="3">
        <v>3100</v>
      </c>
      <c r="P79" s="4"/>
      <c r="Q79" s="4"/>
      <c r="R79" s="3"/>
      <c r="S79" s="3">
        <f>G79+K79+O79</f>
        <v>9300</v>
      </c>
      <c r="T79" s="3">
        <f>H79+L79+P79</f>
        <v>0</v>
      </c>
      <c r="U79" s="3">
        <f>I79+M79+Q79</f>
        <v>0</v>
      </c>
      <c r="V79" s="3">
        <f>J79+N79+R79</f>
        <v>0</v>
      </c>
    </row>
    <row r="80" spans="1:22" s="1" customFormat="1" ht="108" x14ac:dyDescent="0.25">
      <c r="A80" s="8">
        <v>74</v>
      </c>
      <c r="B80" s="5" t="s">
        <v>4</v>
      </c>
      <c r="C80" s="5" t="s">
        <v>3</v>
      </c>
      <c r="D80" s="7" t="s">
        <v>2</v>
      </c>
      <c r="E80" s="7" t="s">
        <v>1</v>
      </c>
      <c r="F80" s="6" t="s">
        <v>0</v>
      </c>
      <c r="G80" s="3"/>
      <c r="H80" s="4"/>
      <c r="I80" s="4"/>
      <c r="J80" s="3"/>
      <c r="K80" s="3"/>
      <c r="L80" s="4"/>
      <c r="M80" s="4"/>
      <c r="N80" s="3"/>
      <c r="O80" s="3">
        <v>2666.67</v>
      </c>
      <c r="P80" s="4"/>
      <c r="Q80" s="4"/>
      <c r="R80" s="3"/>
      <c r="S80" s="3">
        <f>G80+K80+O80</f>
        <v>2666.67</v>
      </c>
      <c r="T80" s="3">
        <f>H80+L80+P80</f>
        <v>0</v>
      </c>
      <c r="U80" s="3">
        <f>I80+M80+Q80</f>
        <v>0</v>
      </c>
      <c r="V80" s="3">
        <f>J80+N80+R80</f>
        <v>0</v>
      </c>
    </row>
  </sheetData>
  <mergeCells count="11">
    <mergeCell ref="F3:F4"/>
    <mergeCell ref="G3:J3"/>
    <mergeCell ref="K3:N3"/>
    <mergeCell ref="O3:R3"/>
    <mergeCell ref="S3:V3"/>
    <mergeCell ref="A2:V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2020-04-27T06:36:56Z</dcterms:modified>
</cp:coreProperties>
</file>