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/>
  <xr:revisionPtr revIDLastSave="0" documentId="13_ncr:1_{35A99C05-41E9-4D64-9C3B-502367999B5E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თანამდებობის პირთა" sheetId="3" r:id="rId1"/>
    <sheet name="სრული" sheetId="1" r:id="rId2"/>
    <sheet name="შტატგარეშე" sheetId="4" r:id="rId3"/>
  </sheets>
  <definedNames>
    <definedName name="_xlnm._FilterDatabase" localSheetId="0" hidden="1">'თანამდებობის პირთა'!$A$7:$U$86</definedName>
    <definedName name="_xlnm._FilterDatabase" localSheetId="1" hidden="1">სრული!$A$7:$U$310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5" i="4" l="1"/>
  <c r="Q115" i="4"/>
  <c r="P115" i="4"/>
  <c r="M115" i="4"/>
  <c r="L115" i="4"/>
  <c r="K115" i="4"/>
  <c r="J115" i="4"/>
  <c r="I115" i="4"/>
  <c r="H115" i="4"/>
  <c r="G115" i="4"/>
  <c r="F115" i="4"/>
  <c r="U114" i="4"/>
  <c r="T114" i="4"/>
  <c r="S114" i="4"/>
  <c r="R114" i="4"/>
  <c r="U113" i="4"/>
  <c r="T113" i="4"/>
  <c r="S113" i="4"/>
  <c r="R113" i="4"/>
  <c r="U112" i="4"/>
  <c r="T112" i="4"/>
  <c r="S112" i="4"/>
  <c r="R112" i="4"/>
  <c r="U111" i="4"/>
  <c r="T111" i="4"/>
  <c r="S111" i="4"/>
  <c r="R111" i="4"/>
  <c r="U110" i="4"/>
  <c r="T110" i="4"/>
  <c r="S110" i="4"/>
  <c r="R110" i="4"/>
  <c r="U109" i="4"/>
  <c r="T109" i="4"/>
  <c r="S109" i="4"/>
  <c r="R109" i="4"/>
  <c r="U108" i="4"/>
  <c r="T108" i="4"/>
  <c r="S108" i="4"/>
  <c r="R108" i="4"/>
  <c r="U107" i="4"/>
  <c r="T107" i="4"/>
  <c r="S107" i="4"/>
  <c r="R107" i="4"/>
  <c r="U106" i="4"/>
  <c r="T106" i="4"/>
  <c r="S106" i="4"/>
  <c r="R106" i="4"/>
  <c r="U105" i="4"/>
  <c r="T105" i="4"/>
  <c r="S105" i="4"/>
  <c r="R105" i="4"/>
  <c r="U104" i="4"/>
  <c r="T104" i="4"/>
  <c r="S104" i="4"/>
  <c r="R104" i="4"/>
  <c r="U103" i="4"/>
  <c r="T103" i="4"/>
  <c r="S103" i="4"/>
  <c r="R103" i="4"/>
  <c r="U102" i="4"/>
  <c r="T102" i="4"/>
  <c r="S102" i="4"/>
  <c r="R102" i="4"/>
  <c r="U101" i="4"/>
  <c r="T101" i="4"/>
  <c r="S101" i="4"/>
  <c r="R101" i="4"/>
  <c r="U100" i="4"/>
  <c r="T100" i="4"/>
  <c r="S100" i="4"/>
  <c r="R100" i="4"/>
  <c r="U99" i="4"/>
  <c r="T99" i="4"/>
  <c r="S99" i="4"/>
  <c r="R99" i="4"/>
  <c r="U98" i="4"/>
  <c r="T98" i="4"/>
  <c r="S98" i="4"/>
  <c r="R98" i="4"/>
  <c r="U97" i="4"/>
  <c r="T97" i="4"/>
  <c r="S97" i="4"/>
  <c r="R97" i="4"/>
  <c r="U96" i="4"/>
  <c r="T96" i="4"/>
  <c r="S96" i="4"/>
  <c r="R96" i="4"/>
  <c r="U95" i="4"/>
  <c r="T95" i="4"/>
  <c r="S95" i="4"/>
  <c r="R95" i="4"/>
  <c r="U94" i="4"/>
  <c r="T94" i="4"/>
  <c r="S94" i="4"/>
  <c r="R94" i="4"/>
  <c r="U93" i="4"/>
  <c r="T93" i="4"/>
  <c r="S93" i="4"/>
  <c r="R93" i="4"/>
  <c r="U92" i="4"/>
  <c r="T92" i="4"/>
  <c r="S92" i="4"/>
  <c r="R92" i="4"/>
  <c r="U91" i="4"/>
  <c r="T91" i="4"/>
  <c r="S91" i="4"/>
  <c r="R91" i="4"/>
  <c r="U90" i="4"/>
  <c r="T90" i="4"/>
  <c r="S90" i="4"/>
  <c r="R90" i="4"/>
  <c r="U89" i="4"/>
  <c r="T89" i="4"/>
  <c r="S89" i="4"/>
  <c r="R89" i="4"/>
  <c r="U88" i="4"/>
  <c r="T88" i="4"/>
  <c r="S88" i="4"/>
  <c r="R88" i="4"/>
  <c r="U87" i="4"/>
  <c r="T87" i="4"/>
  <c r="S87" i="4"/>
  <c r="R87" i="4"/>
  <c r="U86" i="4"/>
  <c r="T86" i="4"/>
  <c r="S86" i="4"/>
  <c r="R86" i="4"/>
  <c r="U85" i="4"/>
  <c r="T85" i="4"/>
  <c r="S85" i="4"/>
  <c r="R85" i="4"/>
  <c r="U84" i="4"/>
  <c r="T84" i="4"/>
  <c r="S84" i="4"/>
  <c r="R84" i="4"/>
  <c r="U83" i="4"/>
  <c r="T83" i="4"/>
  <c r="S83" i="4"/>
  <c r="R83" i="4"/>
  <c r="U82" i="4"/>
  <c r="T82" i="4"/>
  <c r="S82" i="4"/>
  <c r="R82" i="4"/>
  <c r="U81" i="4"/>
  <c r="T81" i="4"/>
  <c r="S81" i="4"/>
  <c r="R81" i="4"/>
  <c r="U80" i="4"/>
  <c r="T80" i="4"/>
  <c r="S80" i="4"/>
  <c r="R80" i="4"/>
  <c r="U79" i="4"/>
  <c r="T79" i="4"/>
  <c r="S79" i="4"/>
  <c r="R79" i="4"/>
  <c r="U78" i="4"/>
  <c r="T78" i="4"/>
  <c r="S78" i="4"/>
  <c r="R78" i="4"/>
  <c r="U77" i="4"/>
  <c r="T77" i="4"/>
  <c r="S77" i="4"/>
  <c r="R77" i="4"/>
  <c r="U76" i="4"/>
  <c r="T76" i="4"/>
  <c r="S76" i="4"/>
  <c r="R76" i="4"/>
  <c r="U75" i="4"/>
  <c r="T75" i="4"/>
  <c r="S75" i="4"/>
  <c r="R75" i="4"/>
  <c r="U74" i="4"/>
  <c r="T74" i="4"/>
  <c r="S74" i="4"/>
  <c r="R74" i="4"/>
  <c r="U73" i="4"/>
  <c r="T73" i="4"/>
  <c r="S73" i="4"/>
  <c r="R73" i="4"/>
  <c r="U72" i="4"/>
  <c r="T72" i="4"/>
  <c r="S72" i="4"/>
  <c r="R72" i="4"/>
  <c r="U71" i="4"/>
  <c r="T71" i="4"/>
  <c r="S71" i="4"/>
  <c r="R71" i="4"/>
  <c r="U70" i="4"/>
  <c r="T70" i="4"/>
  <c r="S70" i="4"/>
  <c r="R70" i="4"/>
  <c r="U69" i="4"/>
  <c r="T69" i="4"/>
  <c r="S69" i="4"/>
  <c r="R69" i="4"/>
  <c r="U68" i="4"/>
  <c r="T68" i="4"/>
  <c r="S68" i="4"/>
  <c r="R68" i="4"/>
  <c r="U67" i="4"/>
  <c r="T67" i="4"/>
  <c r="S67" i="4"/>
  <c r="R67" i="4"/>
  <c r="U66" i="4"/>
  <c r="T66" i="4"/>
  <c r="S66" i="4"/>
  <c r="R66" i="4"/>
  <c r="U65" i="4"/>
  <c r="T65" i="4"/>
  <c r="S65" i="4"/>
  <c r="R65" i="4"/>
  <c r="U64" i="4"/>
  <c r="T64" i="4"/>
  <c r="S64" i="4"/>
  <c r="R64" i="4"/>
  <c r="U63" i="4"/>
  <c r="T63" i="4"/>
  <c r="S63" i="4"/>
  <c r="R63" i="4"/>
  <c r="U62" i="4"/>
  <c r="T62" i="4"/>
  <c r="S62" i="4"/>
  <c r="R62" i="4"/>
  <c r="U61" i="4"/>
  <c r="T61" i="4"/>
  <c r="S61" i="4"/>
  <c r="R61" i="4"/>
  <c r="U60" i="4"/>
  <c r="T60" i="4"/>
  <c r="S60" i="4"/>
  <c r="R60" i="4"/>
  <c r="U59" i="4"/>
  <c r="T59" i="4"/>
  <c r="S59" i="4"/>
  <c r="R59" i="4"/>
  <c r="U58" i="4"/>
  <c r="T58" i="4"/>
  <c r="S58" i="4"/>
  <c r="R58" i="4"/>
  <c r="U57" i="4"/>
  <c r="T57" i="4"/>
  <c r="S57" i="4"/>
  <c r="R57" i="4"/>
  <c r="U56" i="4"/>
  <c r="T56" i="4"/>
  <c r="S56" i="4"/>
  <c r="R56" i="4"/>
  <c r="U55" i="4"/>
  <c r="T55" i="4"/>
  <c r="S55" i="4"/>
  <c r="R55" i="4"/>
  <c r="U54" i="4"/>
  <c r="T54" i="4"/>
  <c r="S54" i="4"/>
  <c r="R54" i="4"/>
  <c r="U53" i="4"/>
  <c r="T53" i="4"/>
  <c r="S53" i="4"/>
  <c r="R53" i="4"/>
  <c r="U52" i="4"/>
  <c r="T52" i="4"/>
  <c r="S52" i="4"/>
  <c r="R52" i="4"/>
  <c r="U51" i="4"/>
  <c r="T51" i="4"/>
  <c r="S51" i="4"/>
  <c r="R51" i="4"/>
  <c r="U50" i="4"/>
  <c r="T50" i="4"/>
  <c r="S50" i="4"/>
  <c r="R50" i="4"/>
  <c r="U49" i="4"/>
  <c r="T49" i="4"/>
  <c r="S49" i="4"/>
  <c r="R49" i="4"/>
  <c r="U48" i="4"/>
  <c r="T48" i="4"/>
  <c r="S48" i="4"/>
  <c r="R48" i="4"/>
  <c r="U47" i="4"/>
  <c r="T47" i="4"/>
  <c r="S47" i="4"/>
  <c r="R47" i="4"/>
  <c r="U46" i="4"/>
  <c r="T46" i="4"/>
  <c r="S46" i="4"/>
  <c r="R46" i="4"/>
  <c r="U45" i="4"/>
  <c r="T45" i="4"/>
  <c r="S45" i="4"/>
  <c r="R45" i="4"/>
  <c r="U44" i="4"/>
  <c r="T44" i="4"/>
  <c r="S44" i="4"/>
  <c r="R44" i="4"/>
  <c r="U43" i="4"/>
  <c r="T43" i="4"/>
  <c r="S43" i="4"/>
  <c r="R43" i="4"/>
  <c r="U42" i="4"/>
  <c r="T42" i="4"/>
  <c r="S42" i="4"/>
  <c r="R42" i="4"/>
  <c r="U41" i="4"/>
  <c r="T41" i="4"/>
  <c r="S41" i="4"/>
  <c r="R41" i="4"/>
  <c r="U40" i="4"/>
  <c r="T40" i="4"/>
  <c r="S40" i="4"/>
  <c r="R40" i="4"/>
  <c r="U39" i="4"/>
  <c r="T39" i="4"/>
  <c r="S39" i="4"/>
  <c r="R39" i="4"/>
  <c r="U38" i="4"/>
  <c r="T38" i="4"/>
  <c r="S38" i="4"/>
  <c r="R38" i="4"/>
  <c r="U37" i="4"/>
  <c r="T37" i="4"/>
  <c r="S37" i="4"/>
  <c r="R37" i="4"/>
  <c r="U36" i="4"/>
  <c r="T36" i="4"/>
  <c r="S36" i="4"/>
  <c r="R36" i="4"/>
  <c r="U35" i="4"/>
  <c r="T35" i="4"/>
  <c r="S35" i="4"/>
  <c r="R35" i="4"/>
  <c r="U34" i="4"/>
  <c r="T34" i="4"/>
  <c r="S34" i="4"/>
  <c r="R34" i="4"/>
  <c r="U33" i="4"/>
  <c r="T33" i="4"/>
  <c r="S33" i="4"/>
  <c r="R33" i="4"/>
  <c r="U32" i="4"/>
  <c r="T32" i="4"/>
  <c r="S32" i="4"/>
  <c r="R32" i="4"/>
  <c r="U31" i="4"/>
  <c r="T31" i="4"/>
  <c r="S31" i="4"/>
  <c r="R31" i="4"/>
  <c r="U30" i="4"/>
  <c r="T30" i="4"/>
  <c r="S30" i="4"/>
  <c r="R30" i="4"/>
  <c r="U29" i="4"/>
  <c r="T29" i="4"/>
  <c r="S29" i="4"/>
  <c r="R29" i="4"/>
  <c r="U28" i="4"/>
  <c r="T28" i="4"/>
  <c r="S28" i="4"/>
  <c r="R28" i="4"/>
  <c r="U27" i="4"/>
  <c r="T27" i="4"/>
  <c r="S27" i="4"/>
  <c r="R27" i="4"/>
  <c r="U26" i="4"/>
  <c r="T26" i="4"/>
  <c r="S26" i="4"/>
  <c r="R26" i="4"/>
  <c r="U25" i="4"/>
  <c r="T25" i="4"/>
  <c r="S25" i="4"/>
  <c r="R25" i="4"/>
  <c r="U24" i="4"/>
  <c r="T24" i="4"/>
  <c r="S24" i="4"/>
  <c r="R24" i="4"/>
  <c r="U23" i="4"/>
  <c r="T23" i="4"/>
  <c r="S23" i="4"/>
  <c r="R23" i="4"/>
  <c r="U22" i="4"/>
  <c r="T22" i="4"/>
  <c r="S22" i="4"/>
  <c r="R22" i="4"/>
  <c r="U21" i="4"/>
  <c r="T21" i="4"/>
  <c r="S21" i="4"/>
  <c r="R21" i="4"/>
  <c r="U20" i="4"/>
  <c r="T20" i="4"/>
  <c r="S20" i="4"/>
  <c r="R20" i="4"/>
  <c r="U19" i="4"/>
  <c r="T19" i="4"/>
  <c r="S19" i="4"/>
  <c r="R19" i="4"/>
  <c r="U18" i="4"/>
  <c r="T18" i="4"/>
  <c r="S18" i="4"/>
  <c r="R18" i="4"/>
  <c r="U17" i="4"/>
  <c r="T17" i="4"/>
  <c r="S17" i="4"/>
  <c r="R17" i="4"/>
  <c r="U16" i="4"/>
  <c r="T16" i="4"/>
  <c r="S16" i="4"/>
  <c r="R16" i="4"/>
  <c r="U15" i="4"/>
  <c r="T15" i="4"/>
  <c r="S15" i="4"/>
  <c r="R15" i="4"/>
  <c r="U14" i="4"/>
  <c r="T14" i="4"/>
  <c r="S14" i="4"/>
  <c r="R14" i="4"/>
  <c r="U13" i="4"/>
  <c r="T13" i="4"/>
  <c r="S13" i="4"/>
  <c r="R13" i="4"/>
  <c r="U12" i="4"/>
  <c r="T12" i="4"/>
  <c r="S12" i="4"/>
  <c r="R12" i="4"/>
  <c r="U11" i="4"/>
  <c r="T11" i="4"/>
  <c r="S11" i="4"/>
  <c r="R11" i="4"/>
  <c r="U10" i="4"/>
  <c r="T10" i="4"/>
  <c r="S10" i="4"/>
  <c r="R10" i="4"/>
  <c r="U9" i="4"/>
  <c r="T9" i="4"/>
  <c r="S9" i="4"/>
  <c r="R9" i="4"/>
  <c r="U8" i="4"/>
  <c r="T8" i="4"/>
  <c r="S8" i="4"/>
  <c r="R8" i="4"/>
  <c r="U7" i="4"/>
  <c r="T7" i="4"/>
  <c r="S7" i="4"/>
  <c r="R7" i="4"/>
  <c r="U6" i="4"/>
  <c r="T6" i="4"/>
  <c r="S6" i="4"/>
  <c r="R6" i="4"/>
  <c r="U5" i="4"/>
  <c r="T5" i="4"/>
  <c r="S5" i="4"/>
  <c r="R5" i="4"/>
  <c r="U4" i="4"/>
  <c r="U115" i="4" s="1"/>
  <c r="T4" i="4"/>
  <c r="T115" i="4" s="1"/>
  <c r="S4" i="4"/>
  <c r="S115" i="4" s="1"/>
  <c r="R4" i="4"/>
  <c r="Q305" i="1" l="1"/>
  <c r="P305" i="1"/>
  <c r="O305" i="1"/>
  <c r="M305" i="1"/>
  <c r="L305" i="1"/>
  <c r="K305" i="1"/>
  <c r="I305" i="1"/>
  <c r="H305" i="1"/>
  <c r="G305" i="1"/>
  <c r="F305" i="1"/>
  <c r="U304" i="1"/>
  <c r="T304" i="1"/>
  <c r="S304" i="1"/>
  <c r="R304" i="1"/>
  <c r="U303" i="1"/>
  <c r="T303" i="1"/>
  <c r="S303" i="1"/>
  <c r="R303" i="1"/>
  <c r="U302" i="1"/>
  <c r="T302" i="1"/>
  <c r="S302" i="1"/>
  <c r="R302" i="1"/>
  <c r="U301" i="1"/>
  <c r="T301" i="1"/>
  <c r="S301" i="1"/>
  <c r="R301" i="1"/>
  <c r="U300" i="1"/>
  <c r="T300" i="1"/>
  <c r="S300" i="1"/>
  <c r="R300" i="1"/>
  <c r="U299" i="1"/>
  <c r="T299" i="1"/>
  <c r="S299" i="1"/>
  <c r="R299" i="1"/>
  <c r="U298" i="1"/>
  <c r="T298" i="1"/>
  <c r="S298" i="1"/>
  <c r="R298" i="1"/>
  <c r="U297" i="1"/>
  <c r="T297" i="1"/>
  <c r="S297" i="1"/>
  <c r="R297" i="1"/>
  <c r="U296" i="1"/>
  <c r="T296" i="1"/>
  <c r="S296" i="1"/>
  <c r="R296" i="1"/>
  <c r="U295" i="1"/>
  <c r="T295" i="1"/>
  <c r="S295" i="1"/>
  <c r="R295" i="1"/>
  <c r="U294" i="1"/>
  <c r="T294" i="1"/>
  <c r="S294" i="1"/>
  <c r="R294" i="1"/>
  <c r="U293" i="1"/>
  <c r="T293" i="1"/>
  <c r="S293" i="1"/>
  <c r="R293" i="1"/>
  <c r="U292" i="1"/>
  <c r="T292" i="1"/>
  <c r="S292" i="1"/>
  <c r="R292" i="1"/>
  <c r="U291" i="1"/>
  <c r="T291" i="1"/>
  <c r="S291" i="1"/>
  <c r="R291" i="1"/>
  <c r="U290" i="1"/>
  <c r="T290" i="1"/>
  <c r="S290" i="1"/>
  <c r="R290" i="1"/>
  <c r="U289" i="1"/>
  <c r="T289" i="1"/>
  <c r="S289" i="1"/>
  <c r="R289" i="1"/>
  <c r="U288" i="1"/>
  <c r="T288" i="1"/>
  <c r="S288" i="1"/>
  <c r="R288" i="1"/>
  <c r="U287" i="1"/>
  <c r="T287" i="1"/>
  <c r="S287" i="1"/>
  <c r="R287" i="1"/>
  <c r="U286" i="1"/>
  <c r="T286" i="1"/>
  <c r="S286" i="1"/>
  <c r="R286" i="1"/>
  <c r="U285" i="1"/>
  <c r="T285" i="1"/>
  <c r="S285" i="1"/>
  <c r="R285" i="1"/>
  <c r="U284" i="1"/>
  <c r="T284" i="1"/>
  <c r="S284" i="1"/>
  <c r="R284" i="1"/>
  <c r="U283" i="1"/>
  <c r="T283" i="1"/>
  <c r="S283" i="1"/>
  <c r="R283" i="1"/>
  <c r="U282" i="1"/>
  <c r="T282" i="1"/>
  <c r="S282" i="1"/>
  <c r="R282" i="1"/>
  <c r="U281" i="1"/>
  <c r="T281" i="1"/>
  <c r="S281" i="1"/>
  <c r="R281" i="1"/>
  <c r="U280" i="1"/>
  <c r="T280" i="1"/>
  <c r="S280" i="1"/>
  <c r="R280" i="1"/>
  <c r="U279" i="1"/>
  <c r="T279" i="1"/>
  <c r="S279" i="1"/>
  <c r="R279" i="1"/>
  <c r="U278" i="1"/>
  <c r="T278" i="1"/>
  <c r="S278" i="1"/>
  <c r="R278" i="1"/>
  <c r="U277" i="1"/>
  <c r="T277" i="1"/>
  <c r="S277" i="1"/>
  <c r="R277" i="1"/>
  <c r="U276" i="1"/>
  <c r="T276" i="1"/>
  <c r="S276" i="1"/>
  <c r="R276" i="1"/>
  <c r="U275" i="1"/>
  <c r="T275" i="1"/>
  <c r="S275" i="1"/>
  <c r="R275" i="1"/>
  <c r="U274" i="1"/>
  <c r="T274" i="1"/>
  <c r="S274" i="1"/>
  <c r="R274" i="1"/>
  <c r="U273" i="1"/>
  <c r="T273" i="1"/>
  <c r="S273" i="1"/>
  <c r="R273" i="1"/>
  <c r="U272" i="1"/>
  <c r="T272" i="1"/>
  <c r="S272" i="1"/>
  <c r="R272" i="1"/>
  <c r="U271" i="1"/>
  <c r="T271" i="1"/>
  <c r="S271" i="1"/>
  <c r="R271" i="1"/>
  <c r="U270" i="1"/>
  <c r="T270" i="1"/>
  <c r="S270" i="1"/>
  <c r="R270" i="1"/>
  <c r="U269" i="1"/>
  <c r="T269" i="1"/>
  <c r="S269" i="1"/>
  <c r="R269" i="1"/>
  <c r="U268" i="1"/>
  <c r="T268" i="1"/>
  <c r="S268" i="1"/>
  <c r="R268" i="1"/>
  <c r="U267" i="1"/>
  <c r="T267" i="1"/>
  <c r="S267" i="1"/>
  <c r="R267" i="1"/>
  <c r="U266" i="1"/>
  <c r="T266" i="1"/>
  <c r="S266" i="1"/>
  <c r="R266" i="1"/>
  <c r="U265" i="1"/>
  <c r="T265" i="1"/>
  <c r="S265" i="1"/>
  <c r="R265" i="1"/>
  <c r="U264" i="1"/>
  <c r="T264" i="1"/>
  <c r="S264" i="1"/>
  <c r="R264" i="1"/>
  <c r="U263" i="1"/>
  <c r="T263" i="1"/>
  <c r="S263" i="1"/>
  <c r="R263" i="1"/>
  <c r="U262" i="1"/>
  <c r="T262" i="1"/>
  <c r="S262" i="1"/>
  <c r="R262" i="1"/>
  <c r="U261" i="1"/>
  <c r="T261" i="1"/>
  <c r="S261" i="1"/>
  <c r="R261" i="1"/>
  <c r="U260" i="1"/>
  <c r="T260" i="1"/>
  <c r="S260" i="1"/>
  <c r="R260" i="1"/>
  <c r="U259" i="1"/>
  <c r="T259" i="1"/>
  <c r="S259" i="1"/>
  <c r="R259" i="1"/>
  <c r="U258" i="1"/>
  <c r="T258" i="1"/>
  <c r="S258" i="1"/>
  <c r="R258" i="1"/>
  <c r="U257" i="1"/>
  <c r="T257" i="1"/>
  <c r="S257" i="1"/>
  <c r="R257" i="1"/>
  <c r="U256" i="1"/>
  <c r="T256" i="1"/>
  <c r="S256" i="1"/>
  <c r="R256" i="1"/>
  <c r="U255" i="1"/>
  <c r="T255" i="1"/>
  <c r="S255" i="1"/>
  <c r="R255" i="1"/>
  <c r="U254" i="1"/>
  <c r="T254" i="1"/>
  <c r="S254" i="1"/>
  <c r="R254" i="1"/>
  <c r="U253" i="1"/>
  <c r="T253" i="1"/>
  <c r="S253" i="1"/>
  <c r="R253" i="1"/>
  <c r="U252" i="1"/>
  <c r="T252" i="1"/>
  <c r="S252" i="1"/>
  <c r="R252" i="1"/>
  <c r="U251" i="1"/>
  <c r="T251" i="1"/>
  <c r="S251" i="1"/>
  <c r="R251" i="1"/>
  <c r="U250" i="1"/>
  <c r="T250" i="1"/>
  <c r="S250" i="1"/>
  <c r="R250" i="1"/>
  <c r="U249" i="1"/>
  <c r="T249" i="1"/>
  <c r="S249" i="1"/>
  <c r="R249" i="1"/>
  <c r="U248" i="1"/>
  <c r="T248" i="1"/>
  <c r="S248" i="1"/>
  <c r="R248" i="1"/>
  <c r="U247" i="1"/>
  <c r="T247" i="1"/>
  <c r="S247" i="1"/>
  <c r="R247" i="1"/>
  <c r="U246" i="1"/>
  <c r="T246" i="1"/>
  <c r="S246" i="1"/>
  <c r="R246" i="1"/>
  <c r="U245" i="1"/>
  <c r="T245" i="1"/>
  <c r="S245" i="1"/>
  <c r="R245" i="1"/>
  <c r="U244" i="1"/>
  <c r="T244" i="1"/>
  <c r="S244" i="1"/>
  <c r="R244" i="1"/>
  <c r="U243" i="1"/>
  <c r="T243" i="1"/>
  <c r="S243" i="1"/>
  <c r="R243" i="1"/>
  <c r="U242" i="1"/>
  <c r="T242" i="1"/>
  <c r="S242" i="1"/>
  <c r="R242" i="1"/>
  <c r="U241" i="1"/>
  <c r="T241" i="1"/>
  <c r="S241" i="1"/>
  <c r="R241" i="1"/>
  <c r="U240" i="1"/>
  <c r="T240" i="1"/>
  <c r="S240" i="1"/>
  <c r="R240" i="1"/>
  <c r="U239" i="1"/>
  <c r="T239" i="1"/>
  <c r="S239" i="1"/>
  <c r="R239" i="1"/>
  <c r="U238" i="1"/>
  <c r="T238" i="1"/>
  <c r="S238" i="1"/>
  <c r="R238" i="1"/>
  <c r="U237" i="1"/>
  <c r="T237" i="1"/>
  <c r="S237" i="1"/>
  <c r="R237" i="1"/>
  <c r="U236" i="1"/>
  <c r="T236" i="1"/>
  <c r="S236" i="1"/>
  <c r="R236" i="1"/>
  <c r="U235" i="1"/>
  <c r="T235" i="1"/>
  <c r="S235" i="1"/>
  <c r="R235" i="1"/>
  <c r="U234" i="1"/>
  <c r="T234" i="1"/>
  <c r="S234" i="1"/>
  <c r="R234" i="1"/>
  <c r="U233" i="1"/>
  <c r="T233" i="1"/>
  <c r="S233" i="1"/>
  <c r="R233" i="1"/>
  <c r="U232" i="1"/>
  <c r="T232" i="1"/>
  <c r="S232" i="1"/>
  <c r="R232" i="1"/>
  <c r="U231" i="1"/>
  <c r="T231" i="1"/>
  <c r="S231" i="1"/>
  <c r="R231" i="1"/>
  <c r="U230" i="1"/>
  <c r="T230" i="1"/>
  <c r="S230" i="1"/>
  <c r="R230" i="1"/>
  <c r="U229" i="1"/>
  <c r="T229" i="1"/>
  <c r="S229" i="1"/>
  <c r="R229" i="1"/>
  <c r="U228" i="1"/>
  <c r="T228" i="1"/>
  <c r="S228" i="1"/>
  <c r="R228" i="1"/>
  <c r="U227" i="1"/>
  <c r="T227" i="1"/>
  <c r="S227" i="1"/>
  <c r="R227" i="1"/>
  <c r="U226" i="1"/>
  <c r="T226" i="1"/>
  <c r="S226" i="1"/>
  <c r="R226" i="1"/>
  <c r="U225" i="1"/>
  <c r="T225" i="1"/>
  <c r="S225" i="1"/>
  <c r="R225" i="1"/>
  <c r="U224" i="1"/>
  <c r="T224" i="1"/>
  <c r="S224" i="1"/>
  <c r="R224" i="1"/>
  <c r="U223" i="1"/>
  <c r="T223" i="1"/>
  <c r="S223" i="1"/>
  <c r="R223" i="1"/>
  <c r="U222" i="1"/>
  <c r="T222" i="1"/>
  <c r="S222" i="1"/>
  <c r="R222" i="1"/>
  <c r="U221" i="1"/>
  <c r="T221" i="1"/>
  <c r="S221" i="1"/>
  <c r="R221" i="1"/>
  <c r="U220" i="1"/>
  <c r="T220" i="1"/>
  <c r="S220" i="1"/>
  <c r="R220" i="1"/>
  <c r="U219" i="1"/>
  <c r="T219" i="1"/>
  <c r="S219" i="1"/>
  <c r="R219" i="1"/>
  <c r="U218" i="1"/>
  <c r="T218" i="1"/>
  <c r="S218" i="1"/>
  <c r="R218" i="1"/>
  <c r="U217" i="1"/>
  <c r="T217" i="1"/>
  <c r="S217" i="1"/>
  <c r="R217" i="1"/>
  <c r="U216" i="1"/>
  <c r="T216" i="1"/>
  <c r="S216" i="1"/>
  <c r="R216" i="1"/>
  <c r="U215" i="1"/>
  <c r="T215" i="1"/>
  <c r="S215" i="1"/>
  <c r="R215" i="1"/>
  <c r="U214" i="1"/>
  <c r="T214" i="1"/>
  <c r="S214" i="1"/>
  <c r="R214" i="1"/>
  <c r="U213" i="1"/>
  <c r="T213" i="1"/>
  <c r="S213" i="1"/>
  <c r="R213" i="1"/>
  <c r="U212" i="1"/>
  <c r="T212" i="1"/>
  <c r="S212" i="1"/>
  <c r="R212" i="1"/>
  <c r="U211" i="1"/>
  <c r="T211" i="1"/>
  <c r="S211" i="1"/>
  <c r="R211" i="1"/>
  <c r="U210" i="1"/>
  <c r="T210" i="1"/>
  <c r="S210" i="1"/>
  <c r="R210" i="1"/>
  <c r="U209" i="1"/>
  <c r="T209" i="1"/>
  <c r="S209" i="1"/>
  <c r="R209" i="1"/>
  <c r="U208" i="1"/>
  <c r="T208" i="1"/>
  <c r="S208" i="1"/>
  <c r="R208" i="1"/>
  <c r="U207" i="1"/>
  <c r="T207" i="1"/>
  <c r="S207" i="1"/>
  <c r="R207" i="1"/>
  <c r="U206" i="1"/>
  <c r="T206" i="1"/>
  <c r="S206" i="1"/>
  <c r="R206" i="1"/>
  <c r="U205" i="1"/>
  <c r="T205" i="1"/>
  <c r="S205" i="1"/>
  <c r="R205" i="1"/>
  <c r="U204" i="1"/>
  <c r="T204" i="1"/>
  <c r="S204" i="1"/>
  <c r="R204" i="1"/>
  <c r="U203" i="1"/>
  <c r="T203" i="1"/>
  <c r="S203" i="1"/>
  <c r="R203" i="1"/>
  <c r="U202" i="1"/>
  <c r="T202" i="1"/>
  <c r="S202" i="1"/>
  <c r="R202" i="1"/>
  <c r="U201" i="1"/>
  <c r="T201" i="1"/>
  <c r="S201" i="1"/>
  <c r="R201" i="1"/>
  <c r="U200" i="1"/>
  <c r="T200" i="1"/>
  <c r="S200" i="1"/>
  <c r="R200" i="1"/>
  <c r="U199" i="1"/>
  <c r="T199" i="1"/>
  <c r="S199" i="1"/>
  <c r="R199" i="1"/>
  <c r="U198" i="1"/>
  <c r="T198" i="1"/>
  <c r="S198" i="1"/>
  <c r="R198" i="1"/>
  <c r="U197" i="1"/>
  <c r="T197" i="1"/>
  <c r="S197" i="1"/>
  <c r="R197" i="1"/>
  <c r="U196" i="1"/>
  <c r="T196" i="1"/>
  <c r="S196" i="1"/>
  <c r="R196" i="1"/>
  <c r="U195" i="1"/>
  <c r="T195" i="1"/>
  <c r="S195" i="1"/>
  <c r="R195" i="1"/>
  <c r="U194" i="1"/>
  <c r="T194" i="1"/>
  <c r="S194" i="1"/>
  <c r="R194" i="1"/>
  <c r="U193" i="1"/>
  <c r="T193" i="1"/>
  <c r="S193" i="1"/>
  <c r="R193" i="1"/>
  <c r="U192" i="1"/>
  <c r="T192" i="1"/>
  <c r="S192" i="1"/>
  <c r="R192" i="1"/>
  <c r="U191" i="1"/>
  <c r="T191" i="1"/>
  <c r="S191" i="1"/>
  <c r="R191" i="1"/>
  <c r="U190" i="1"/>
  <c r="T190" i="1"/>
  <c r="S190" i="1"/>
  <c r="R190" i="1"/>
  <c r="U189" i="1"/>
  <c r="T189" i="1"/>
  <c r="S189" i="1"/>
  <c r="R189" i="1"/>
  <c r="U188" i="1"/>
  <c r="T188" i="1"/>
  <c r="S188" i="1"/>
  <c r="R188" i="1"/>
  <c r="U187" i="1"/>
  <c r="T187" i="1"/>
  <c r="S187" i="1"/>
  <c r="R187" i="1"/>
  <c r="U186" i="1"/>
  <c r="T186" i="1"/>
  <c r="S186" i="1"/>
  <c r="R186" i="1"/>
  <c r="U185" i="1"/>
  <c r="T185" i="1"/>
  <c r="S185" i="1"/>
  <c r="R185" i="1"/>
  <c r="U184" i="1"/>
  <c r="T184" i="1"/>
  <c r="S184" i="1"/>
  <c r="R184" i="1"/>
  <c r="U183" i="1"/>
  <c r="T183" i="1"/>
  <c r="S183" i="1"/>
  <c r="R183" i="1"/>
  <c r="U182" i="1"/>
  <c r="T182" i="1"/>
  <c r="S182" i="1"/>
  <c r="R182" i="1"/>
  <c r="U181" i="1"/>
  <c r="T181" i="1"/>
  <c r="S181" i="1"/>
  <c r="R181" i="1"/>
  <c r="U180" i="1"/>
  <c r="T180" i="1"/>
  <c r="S180" i="1"/>
  <c r="R180" i="1"/>
  <c r="U179" i="1"/>
  <c r="T179" i="1"/>
  <c r="S179" i="1"/>
  <c r="R179" i="1"/>
  <c r="U178" i="1"/>
  <c r="T178" i="1"/>
  <c r="S178" i="1"/>
  <c r="R178" i="1"/>
  <c r="U177" i="1"/>
  <c r="T177" i="1"/>
  <c r="S177" i="1"/>
  <c r="R177" i="1"/>
  <c r="U176" i="1"/>
  <c r="T176" i="1"/>
  <c r="S176" i="1"/>
  <c r="R176" i="1"/>
  <c r="U175" i="1"/>
  <c r="T175" i="1"/>
  <c r="S175" i="1"/>
  <c r="R175" i="1"/>
  <c r="U174" i="1"/>
  <c r="T174" i="1"/>
  <c r="S174" i="1"/>
  <c r="R174" i="1"/>
  <c r="U173" i="1"/>
  <c r="T173" i="1"/>
  <c r="S173" i="1"/>
  <c r="R173" i="1"/>
  <c r="U172" i="1"/>
  <c r="T172" i="1"/>
  <c r="S172" i="1"/>
  <c r="R172" i="1"/>
  <c r="U171" i="1"/>
  <c r="T171" i="1"/>
  <c r="S171" i="1"/>
  <c r="R171" i="1"/>
  <c r="U170" i="1"/>
  <c r="T170" i="1"/>
  <c r="S170" i="1"/>
  <c r="R170" i="1"/>
  <c r="U169" i="1"/>
  <c r="T169" i="1"/>
  <c r="S169" i="1"/>
  <c r="R169" i="1"/>
  <c r="U168" i="1"/>
  <c r="T168" i="1"/>
  <c r="S168" i="1"/>
  <c r="R168" i="1"/>
  <c r="U167" i="1"/>
  <c r="T167" i="1"/>
  <c r="S167" i="1"/>
  <c r="R167" i="1"/>
  <c r="U166" i="1"/>
  <c r="T166" i="1"/>
  <c r="S166" i="1"/>
  <c r="R166" i="1"/>
  <c r="U165" i="1"/>
  <c r="T165" i="1"/>
  <c r="S165" i="1"/>
  <c r="R165" i="1"/>
  <c r="U164" i="1"/>
  <c r="T164" i="1"/>
  <c r="S164" i="1"/>
  <c r="R164" i="1"/>
  <c r="U163" i="1"/>
  <c r="T163" i="1"/>
  <c r="S163" i="1"/>
  <c r="R163" i="1"/>
  <c r="U162" i="1"/>
  <c r="T162" i="1"/>
  <c r="S162" i="1"/>
  <c r="R162" i="1"/>
  <c r="U161" i="1"/>
  <c r="T161" i="1"/>
  <c r="S161" i="1"/>
  <c r="R161" i="1"/>
  <c r="U160" i="1"/>
  <c r="T160" i="1"/>
  <c r="S160" i="1"/>
  <c r="R160" i="1"/>
  <c r="U159" i="1"/>
  <c r="T159" i="1"/>
  <c r="S159" i="1"/>
  <c r="R159" i="1"/>
  <c r="U158" i="1"/>
  <c r="T158" i="1"/>
  <c r="S158" i="1"/>
  <c r="R158" i="1"/>
  <c r="U157" i="1"/>
  <c r="T157" i="1"/>
  <c r="S157" i="1"/>
  <c r="R157" i="1"/>
  <c r="U156" i="1"/>
  <c r="T156" i="1"/>
  <c r="S156" i="1"/>
  <c r="R156" i="1"/>
  <c r="U155" i="1"/>
  <c r="T155" i="1"/>
  <c r="S155" i="1"/>
  <c r="R155" i="1"/>
  <c r="U154" i="1"/>
  <c r="T154" i="1"/>
  <c r="S154" i="1"/>
  <c r="N154" i="1"/>
  <c r="N305" i="1" s="1"/>
  <c r="U153" i="1"/>
  <c r="T153" i="1"/>
  <c r="S153" i="1"/>
  <c r="R153" i="1"/>
  <c r="U152" i="1"/>
  <c r="T152" i="1"/>
  <c r="S152" i="1"/>
  <c r="R152" i="1"/>
  <c r="U151" i="1"/>
  <c r="T151" i="1"/>
  <c r="S151" i="1"/>
  <c r="R151" i="1"/>
  <c r="U150" i="1"/>
  <c r="T150" i="1"/>
  <c r="S150" i="1"/>
  <c r="R150" i="1"/>
  <c r="U149" i="1"/>
  <c r="T149" i="1"/>
  <c r="S149" i="1"/>
  <c r="R149" i="1"/>
  <c r="U148" i="1"/>
  <c r="T148" i="1"/>
  <c r="S148" i="1"/>
  <c r="R148" i="1"/>
  <c r="U147" i="1"/>
  <c r="T147" i="1"/>
  <c r="S147" i="1"/>
  <c r="R147" i="1"/>
  <c r="U146" i="1"/>
  <c r="T146" i="1"/>
  <c r="S146" i="1"/>
  <c r="R146" i="1"/>
  <c r="U145" i="1"/>
  <c r="T145" i="1"/>
  <c r="S145" i="1"/>
  <c r="R145" i="1"/>
  <c r="U144" i="1"/>
  <c r="T144" i="1"/>
  <c r="S144" i="1"/>
  <c r="R144" i="1"/>
  <c r="U143" i="1"/>
  <c r="T143" i="1"/>
  <c r="S143" i="1"/>
  <c r="R143" i="1"/>
  <c r="U142" i="1"/>
  <c r="T142" i="1"/>
  <c r="S142" i="1"/>
  <c r="R142" i="1"/>
  <c r="U141" i="1"/>
  <c r="T141" i="1"/>
  <c r="S141" i="1"/>
  <c r="R141" i="1"/>
  <c r="U140" i="1"/>
  <c r="T140" i="1"/>
  <c r="S140" i="1"/>
  <c r="R140" i="1"/>
  <c r="U139" i="1"/>
  <c r="T139" i="1"/>
  <c r="S139" i="1"/>
  <c r="R139" i="1"/>
  <c r="U138" i="1"/>
  <c r="T138" i="1"/>
  <c r="S138" i="1"/>
  <c r="R138" i="1"/>
  <c r="U137" i="1"/>
  <c r="T137" i="1"/>
  <c r="S137" i="1"/>
  <c r="R137" i="1"/>
  <c r="U136" i="1"/>
  <c r="T136" i="1"/>
  <c r="S136" i="1"/>
  <c r="R136" i="1"/>
  <c r="U135" i="1"/>
  <c r="T135" i="1"/>
  <c r="S135" i="1"/>
  <c r="R135" i="1"/>
  <c r="U134" i="1"/>
  <c r="T134" i="1"/>
  <c r="S134" i="1"/>
  <c r="R134" i="1"/>
  <c r="U133" i="1"/>
  <c r="T133" i="1"/>
  <c r="S133" i="1"/>
  <c r="R133" i="1"/>
  <c r="N133" i="1"/>
  <c r="J133" i="1"/>
  <c r="U132" i="1"/>
  <c r="T132" i="1"/>
  <c r="S132" i="1"/>
  <c r="R132" i="1"/>
  <c r="U131" i="1"/>
  <c r="T131" i="1"/>
  <c r="S131" i="1"/>
  <c r="R131" i="1"/>
  <c r="U130" i="1"/>
  <c r="T130" i="1"/>
  <c r="S130" i="1"/>
  <c r="R130" i="1"/>
  <c r="U129" i="1"/>
  <c r="T129" i="1"/>
  <c r="S129" i="1"/>
  <c r="R129" i="1"/>
  <c r="U128" i="1"/>
  <c r="T128" i="1"/>
  <c r="S128" i="1"/>
  <c r="R128" i="1"/>
  <c r="U127" i="1"/>
  <c r="T127" i="1"/>
  <c r="S127" i="1"/>
  <c r="R127" i="1"/>
  <c r="U126" i="1"/>
  <c r="T126" i="1"/>
  <c r="S126" i="1"/>
  <c r="R126" i="1"/>
  <c r="U125" i="1"/>
  <c r="T125" i="1"/>
  <c r="S125" i="1"/>
  <c r="R125" i="1"/>
  <c r="U124" i="1"/>
  <c r="T124" i="1"/>
  <c r="S124" i="1"/>
  <c r="R124" i="1"/>
  <c r="U123" i="1"/>
  <c r="T123" i="1"/>
  <c r="S123" i="1"/>
  <c r="R123" i="1"/>
  <c r="U122" i="1"/>
  <c r="T122" i="1"/>
  <c r="S122" i="1"/>
  <c r="R122" i="1"/>
  <c r="U121" i="1"/>
  <c r="T121" i="1"/>
  <c r="S121" i="1"/>
  <c r="R121" i="1"/>
  <c r="U120" i="1"/>
  <c r="T120" i="1"/>
  <c r="S120" i="1"/>
  <c r="R120" i="1"/>
  <c r="U119" i="1"/>
  <c r="T119" i="1"/>
  <c r="S119" i="1"/>
  <c r="R119" i="1"/>
  <c r="U118" i="1"/>
  <c r="T118" i="1"/>
  <c r="S118" i="1"/>
  <c r="R118" i="1"/>
  <c r="U117" i="1"/>
  <c r="T117" i="1"/>
  <c r="S117" i="1"/>
  <c r="R117" i="1"/>
  <c r="U116" i="1"/>
  <c r="T116" i="1"/>
  <c r="S116" i="1"/>
  <c r="R116" i="1"/>
  <c r="U115" i="1"/>
  <c r="T115" i="1"/>
  <c r="S115" i="1"/>
  <c r="J115" i="1"/>
  <c r="R115" i="1" s="1"/>
  <c r="U114" i="1"/>
  <c r="T114" i="1"/>
  <c r="S114" i="1"/>
  <c r="R114" i="1"/>
  <c r="U113" i="1"/>
  <c r="T113" i="1"/>
  <c r="S113" i="1"/>
  <c r="R113" i="1"/>
  <c r="U112" i="1"/>
  <c r="T112" i="1"/>
  <c r="S112" i="1"/>
  <c r="R112" i="1"/>
  <c r="U111" i="1"/>
  <c r="T111" i="1"/>
  <c r="S111" i="1"/>
  <c r="R111" i="1"/>
  <c r="U110" i="1"/>
  <c r="T110" i="1"/>
  <c r="S110" i="1"/>
  <c r="R110" i="1"/>
  <c r="U109" i="1"/>
  <c r="T109" i="1"/>
  <c r="S109" i="1"/>
  <c r="R109" i="1"/>
  <c r="U108" i="1"/>
  <c r="T108" i="1"/>
  <c r="S108" i="1"/>
  <c r="R108" i="1"/>
  <c r="U107" i="1"/>
  <c r="T107" i="1"/>
  <c r="S107" i="1"/>
  <c r="R107" i="1"/>
  <c r="U106" i="1"/>
  <c r="T106" i="1"/>
  <c r="S106" i="1"/>
  <c r="R106" i="1"/>
  <c r="U105" i="1"/>
  <c r="T105" i="1"/>
  <c r="S105" i="1"/>
  <c r="R105" i="1"/>
  <c r="U104" i="1"/>
  <c r="T104" i="1"/>
  <c r="S104" i="1"/>
  <c r="R104" i="1"/>
  <c r="U103" i="1"/>
  <c r="T103" i="1"/>
  <c r="S103" i="1"/>
  <c r="R103" i="1"/>
  <c r="U102" i="1"/>
  <c r="T102" i="1"/>
  <c r="S102" i="1"/>
  <c r="R102" i="1"/>
  <c r="U101" i="1"/>
  <c r="T101" i="1"/>
  <c r="S101" i="1"/>
  <c r="R101" i="1"/>
  <c r="U100" i="1"/>
  <c r="T100" i="1"/>
  <c r="S100" i="1"/>
  <c r="R100" i="1"/>
  <c r="U99" i="1"/>
  <c r="T99" i="1"/>
  <c r="S99" i="1"/>
  <c r="R99" i="1"/>
  <c r="U98" i="1"/>
  <c r="T98" i="1"/>
  <c r="S98" i="1"/>
  <c r="R98" i="1"/>
  <c r="U97" i="1"/>
  <c r="T97" i="1"/>
  <c r="S97" i="1"/>
  <c r="R97" i="1"/>
  <c r="U96" i="1"/>
  <c r="T96" i="1"/>
  <c r="S96" i="1"/>
  <c r="R96" i="1"/>
  <c r="U95" i="1"/>
  <c r="T95" i="1"/>
  <c r="S95" i="1"/>
  <c r="R95" i="1"/>
  <c r="U94" i="1"/>
  <c r="T94" i="1"/>
  <c r="S94" i="1"/>
  <c r="R94" i="1"/>
  <c r="U93" i="1"/>
  <c r="T93" i="1"/>
  <c r="S93" i="1"/>
  <c r="R93" i="1"/>
  <c r="U92" i="1"/>
  <c r="T92" i="1"/>
  <c r="S92" i="1"/>
  <c r="R92" i="1"/>
  <c r="U91" i="1"/>
  <c r="T91" i="1"/>
  <c r="S91" i="1"/>
  <c r="R91" i="1"/>
  <c r="U90" i="1"/>
  <c r="T90" i="1"/>
  <c r="S90" i="1"/>
  <c r="R90" i="1"/>
  <c r="U89" i="1"/>
  <c r="T89" i="1"/>
  <c r="S89" i="1"/>
  <c r="R89" i="1"/>
  <c r="U88" i="1"/>
  <c r="T88" i="1"/>
  <c r="S88" i="1"/>
  <c r="R88" i="1"/>
  <c r="U87" i="1"/>
  <c r="T87" i="1"/>
  <c r="S87" i="1"/>
  <c r="R87" i="1"/>
  <c r="U86" i="1"/>
  <c r="T86" i="1"/>
  <c r="S86" i="1"/>
  <c r="R86" i="1"/>
  <c r="U85" i="1"/>
  <c r="T85" i="1"/>
  <c r="S85" i="1"/>
  <c r="R85" i="1"/>
  <c r="U84" i="1"/>
  <c r="T84" i="1"/>
  <c r="S84" i="1"/>
  <c r="R84" i="1"/>
  <c r="U83" i="1"/>
  <c r="T83" i="1"/>
  <c r="S83" i="1"/>
  <c r="R83" i="1"/>
  <c r="U82" i="1"/>
  <c r="T82" i="1"/>
  <c r="S82" i="1"/>
  <c r="R82" i="1"/>
  <c r="U81" i="1"/>
  <c r="T81" i="1"/>
  <c r="S81" i="1"/>
  <c r="R81" i="1"/>
  <c r="U80" i="1"/>
  <c r="T80" i="1"/>
  <c r="S80" i="1"/>
  <c r="R80" i="1"/>
  <c r="U79" i="1"/>
  <c r="T79" i="1"/>
  <c r="S79" i="1"/>
  <c r="R79" i="1"/>
  <c r="U78" i="1"/>
  <c r="T78" i="1"/>
  <c r="S78" i="1"/>
  <c r="R78" i="1"/>
  <c r="U77" i="1"/>
  <c r="T77" i="1"/>
  <c r="S77" i="1"/>
  <c r="R77" i="1"/>
  <c r="U76" i="1"/>
  <c r="T76" i="1"/>
  <c r="S76" i="1"/>
  <c r="R76" i="1"/>
  <c r="U75" i="1"/>
  <c r="T75" i="1"/>
  <c r="S75" i="1"/>
  <c r="R75" i="1"/>
  <c r="U74" i="1"/>
  <c r="T74" i="1"/>
  <c r="S74" i="1"/>
  <c r="R74" i="1"/>
  <c r="U73" i="1"/>
  <c r="T73" i="1"/>
  <c r="S73" i="1"/>
  <c r="R73" i="1"/>
  <c r="U72" i="1"/>
  <c r="T72" i="1"/>
  <c r="S72" i="1"/>
  <c r="R72" i="1"/>
  <c r="U71" i="1"/>
  <c r="T71" i="1"/>
  <c r="S71" i="1"/>
  <c r="R71" i="1"/>
  <c r="U70" i="1"/>
  <c r="T70" i="1"/>
  <c r="S70" i="1"/>
  <c r="R70" i="1"/>
  <c r="U69" i="1"/>
  <c r="T69" i="1"/>
  <c r="S69" i="1"/>
  <c r="R69" i="1"/>
  <c r="U68" i="1"/>
  <c r="T68" i="1"/>
  <c r="S68" i="1"/>
  <c r="R68" i="1"/>
  <c r="U67" i="1"/>
  <c r="T67" i="1"/>
  <c r="S67" i="1"/>
  <c r="R67" i="1"/>
  <c r="U66" i="1"/>
  <c r="T66" i="1"/>
  <c r="S66" i="1"/>
  <c r="R66" i="1"/>
  <c r="U65" i="1"/>
  <c r="T65" i="1"/>
  <c r="S65" i="1"/>
  <c r="R65" i="1"/>
  <c r="U64" i="1"/>
  <c r="T64" i="1"/>
  <c r="S64" i="1"/>
  <c r="R64" i="1"/>
  <c r="U63" i="1"/>
  <c r="T63" i="1"/>
  <c r="S63" i="1"/>
  <c r="R63" i="1"/>
  <c r="U62" i="1"/>
  <c r="T62" i="1"/>
  <c r="S62" i="1"/>
  <c r="R62" i="1"/>
  <c r="U61" i="1"/>
  <c r="T61" i="1"/>
  <c r="S61" i="1"/>
  <c r="R61" i="1"/>
  <c r="U60" i="1"/>
  <c r="T60" i="1"/>
  <c r="S60" i="1"/>
  <c r="R60" i="1"/>
  <c r="U59" i="1"/>
  <c r="T59" i="1"/>
  <c r="S59" i="1"/>
  <c r="R59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S305" i="1" s="1"/>
  <c r="R8" i="1"/>
  <c r="Q85" i="3"/>
  <c r="P85" i="3"/>
  <c r="O85" i="3"/>
  <c r="N85" i="3"/>
  <c r="M85" i="3"/>
  <c r="L85" i="3"/>
  <c r="K85" i="3"/>
  <c r="J85" i="3"/>
  <c r="I85" i="3"/>
  <c r="H85" i="3"/>
  <c r="G85" i="3"/>
  <c r="F85" i="3"/>
  <c r="U84" i="3"/>
  <c r="T84" i="3"/>
  <c r="S84" i="3"/>
  <c r="R84" i="3"/>
  <c r="U83" i="3"/>
  <c r="T83" i="3"/>
  <c r="S83" i="3"/>
  <c r="R83" i="3"/>
  <c r="U82" i="3"/>
  <c r="T82" i="3"/>
  <c r="S82" i="3"/>
  <c r="R82" i="3"/>
  <c r="U81" i="3"/>
  <c r="T81" i="3"/>
  <c r="S81" i="3"/>
  <c r="R81" i="3"/>
  <c r="U80" i="3"/>
  <c r="T80" i="3"/>
  <c r="S80" i="3"/>
  <c r="R80" i="3"/>
  <c r="U79" i="3"/>
  <c r="T79" i="3"/>
  <c r="S79" i="3"/>
  <c r="R79" i="3"/>
  <c r="U78" i="3"/>
  <c r="T78" i="3"/>
  <c r="S78" i="3"/>
  <c r="R78" i="3"/>
  <c r="U77" i="3"/>
  <c r="T77" i="3"/>
  <c r="S77" i="3"/>
  <c r="R77" i="3"/>
  <c r="U76" i="3"/>
  <c r="T76" i="3"/>
  <c r="S76" i="3"/>
  <c r="R76" i="3"/>
  <c r="U75" i="3"/>
  <c r="T75" i="3"/>
  <c r="S75" i="3"/>
  <c r="R75" i="3"/>
  <c r="U74" i="3"/>
  <c r="T74" i="3"/>
  <c r="S74" i="3"/>
  <c r="R74" i="3"/>
  <c r="U73" i="3"/>
  <c r="T73" i="3"/>
  <c r="S73" i="3"/>
  <c r="R73" i="3"/>
  <c r="U72" i="3"/>
  <c r="T72" i="3"/>
  <c r="S72" i="3"/>
  <c r="R72" i="3"/>
  <c r="U71" i="3"/>
  <c r="T71" i="3"/>
  <c r="S71" i="3"/>
  <c r="R71" i="3"/>
  <c r="U70" i="3"/>
  <c r="T70" i="3"/>
  <c r="S70" i="3"/>
  <c r="R70" i="3"/>
  <c r="U69" i="3"/>
  <c r="T69" i="3"/>
  <c r="S69" i="3"/>
  <c r="R69" i="3"/>
  <c r="U68" i="3"/>
  <c r="T68" i="3"/>
  <c r="S68" i="3"/>
  <c r="R68" i="3"/>
  <c r="U67" i="3"/>
  <c r="T67" i="3"/>
  <c r="S67" i="3"/>
  <c r="R67" i="3"/>
  <c r="U66" i="3"/>
  <c r="T66" i="3"/>
  <c r="S66" i="3"/>
  <c r="R66" i="3"/>
  <c r="U65" i="3"/>
  <c r="T65" i="3"/>
  <c r="S65" i="3"/>
  <c r="R65" i="3"/>
  <c r="U64" i="3"/>
  <c r="T64" i="3"/>
  <c r="S64" i="3"/>
  <c r="R64" i="3"/>
  <c r="U63" i="3"/>
  <c r="T63" i="3"/>
  <c r="S63" i="3"/>
  <c r="R63" i="3"/>
  <c r="U62" i="3"/>
  <c r="T62" i="3"/>
  <c r="S62" i="3"/>
  <c r="R62" i="3"/>
  <c r="U61" i="3"/>
  <c r="T61" i="3"/>
  <c r="S61" i="3"/>
  <c r="R61" i="3"/>
  <c r="U60" i="3"/>
  <c r="T60" i="3"/>
  <c r="S60" i="3"/>
  <c r="R60" i="3"/>
  <c r="U59" i="3"/>
  <c r="T59" i="3"/>
  <c r="S59" i="3"/>
  <c r="R59" i="3"/>
  <c r="U58" i="3"/>
  <c r="T58" i="3"/>
  <c r="S58" i="3"/>
  <c r="R58" i="3"/>
  <c r="U57" i="3"/>
  <c r="T57" i="3"/>
  <c r="S57" i="3"/>
  <c r="R57" i="3"/>
  <c r="U56" i="3"/>
  <c r="T56" i="3"/>
  <c r="S56" i="3"/>
  <c r="R56" i="3"/>
  <c r="U55" i="3"/>
  <c r="T55" i="3"/>
  <c r="S55" i="3"/>
  <c r="R55" i="3"/>
  <c r="U54" i="3"/>
  <c r="T54" i="3"/>
  <c r="S54" i="3"/>
  <c r="R54" i="3"/>
  <c r="U53" i="3"/>
  <c r="T53" i="3"/>
  <c r="S53" i="3"/>
  <c r="R53" i="3"/>
  <c r="U52" i="3"/>
  <c r="T52" i="3"/>
  <c r="S52" i="3"/>
  <c r="R52" i="3"/>
  <c r="U51" i="3"/>
  <c r="T51" i="3"/>
  <c r="S51" i="3"/>
  <c r="R51" i="3"/>
  <c r="U50" i="3"/>
  <c r="T50" i="3"/>
  <c r="S50" i="3"/>
  <c r="R50" i="3"/>
  <c r="U49" i="3"/>
  <c r="T49" i="3"/>
  <c r="S49" i="3"/>
  <c r="R49" i="3"/>
  <c r="U48" i="3"/>
  <c r="T48" i="3"/>
  <c r="S48" i="3"/>
  <c r="R48" i="3"/>
  <c r="U47" i="3"/>
  <c r="T47" i="3"/>
  <c r="S47" i="3"/>
  <c r="R47" i="3"/>
  <c r="U46" i="3"/>
  <c r="T46" i="3"/>
  <c r="S46" i="3"/>
  <c r="R46" i="3"/>
  <c r="U45" i="3"/>
  <c r="T45" i="3"/>
  <c r="S45" i="3"/>
  <c r="R45" i="3"/>
  <c r="U44" i="3"/>
  <c r="T44" i="3"/>
  <c r="S44" i="3"/>
  <c r="R44" i="3"/>
  <c r="U43" i="3"/>
  <c r="T43" i="3"/>
  <c r="S43" i="3"/>
  <c r="R43" i="3"/>
  <c r="R85" i="3" s="1"/>
  <c r="N43" i="3"/>
  <c r="U42" i="3"/>
  <c r="T42" i="3"/>
  <c r="S42" i="3"/>
  <c r="R42" i="3"/>
  <c r="U41" i="3"/>
  <c r="T41" i="3"/>
  <c r="S41" i="3"/>
  <c r="R41" i="3"/>
  <c r="U40" i="3"/>
  <c r="T40" i="3"/>
  <c r="S40" i="3"/>
  <c r="R40" i="3"/>
  <c r="U39" i="3"/>
  <c r="T39" i="3"/>
  <c r="S39" i="3"/>
  <c r="R39" i="3"/>
  <c r="U38" i="3"/>
  <c r="T38" i="3"/>
  <c r="S38" i="3"/>
  <c r="R38" i="3"/>
  <c r="U37" i="3"/>
  <c r="T37" i="3"/>
  <c r="S37" i="3"/>
  <c r="R37" i="3"/>
  <c r="U36" i="3"/>
  <c r="T36" i="3"/>
  <c r="S36" i="3"/>
  <c r="R36" i="3"/>
  <c r="U35" i="3"/>
  <c r="T35" i="3"/>
  <c r="S35" i="3"/>
  <c r="R35" i="3"/>
  <c r="U34" i="3"/>
  <c r="T34" i="3"/>
  <c r="S34" i="3"/>
  <c r="R34" i="3"/>
  <c r="U33" i="3"/>
  <c r="T33" i="3"/>
  <c r="S33" i="3"/>
  <c r="R33" i="3"/>
  <c r="U32" i="3"/>
  <c r="T32" i="3"/>
  <c r="S32" i="3"/>
  <c r="R32" i="3"/>
  <c r="U31" i="3"/>
  <c r="T31" i="3"/>
  <c r="S31" i="3"/>
  <c r="R31" i="3"/>
  <c r="U30" i="3"/>
  <c r="T30" i="3"/>
  <c r="S30" i="3"/>
  <c r="R30" i="3"/>
  <c r="U29" i="3"/>
  <c r="T29" i="3"/>
  <c r="S29" i="3"/>
  <c r="R29" i="3"/>
  <c r="U28" i="3"/>
  <c r="T28" i="3"/>
  <c r="S28" i="3"/>
  <c r="R28" i="3"/>
  <c r="U27" i="3"/>
  <c r="T27" i="3"/>
  <c r="S27" i="3"/>
  <c r="R27" i="3"/>
  <c r="U26" i="3"/>
  <c r="T26" i="3"/>
  <c r="S26" i="3"/>
  <c r="R26" i="3"/>
  <c r="U25" i="3"/>
  <c r="T25" i="3"/>
  <c r="S25" i="3"/>
  <c r="R25" i="3"/>
  <c r="U24" i="3"/>
  <c r="T24" i="3"/>
  <c r="S24" i="3"/>
  <c r="R24" i="3"/>
  <c r="U23" i="3"/>
  <c r="T23" i="3"/>
  <c r="S23" i="3"/>
  <c r="R23" i="3"/>
  <c r="U22" i="3"/>
  <c r="T22" i="3"/>
  <c r="S22" i="3"/>
  <c r="R22" i="3"/>
  <c r="U21" i="3"/>
  <c r="T21" i="3"/>
  <c r="S21" i="3"/>
  <c r="R21" i="3"/>
  <c r="U20" i="3"/>
  <c r="T20" i="3"/>
  <c r="S20" i="3"/>
  <c r="R20" i="3"/>
  <c r="U19" i="3"/>
  <c r="T19" i="3"/>
  <c r="S19" i="3"/>
  <c r="R19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U85" i="3" s="1"/>
  <c r="T8" i="3"/>
  <c r="T85" i="3" s="1"/>
  <c r="S8" i="3"/>
  <c r="S85" i="3" s="1"/>
  <c r="R8" i="3"/>
  <c r="T305" i="1" l="1"/>
  <c r="U305" i="1"/>
  <c r="R154" i="1"/>
  <c r="R305" i="1"/>
  <c r="J305" i="1"/>
</calcChain>
</file>

<file path=xl/sharedStrings.xml><?xml version="1.0" encoding="utf-8"?>
<sst xmlns="http://schemas.openxmlformats.org/spreadsheetml/2006/main" count="1359" uniqueCount="222">
  <si>
    <t>#</t>
  </si>
  <si>
    <t>განყოფილება</t>
  </si>
  <si>
    <t>თანამდებობა</t>
  </si>
  <si>
    <t>ხელფასი</t>
  </si>
  <si>
    <t>მინისტრის მოადგილის თანაშემწე</t>
  </si>
  <si>
    <t>მინისტრის თანაშემწე</t>
  </si>
  <si>
    <t>მინისტრი</t>
  </si>
  <si>
    <t>მინისტრის მოადგილე</t>
  </si>
  <si>
    <t>ბარამია</t>
  </si>
  <si>
    <t>ბაქრაძე</t>
  </si>
  <si>
    <t>ბახტაძე</t>
  </si>
  <si>
    <t>ბოლოთაშვილი</t>
  </si>
  <si>
    <t>ბურჭულაძე</t>
  </si>
  <si>
    <t>გაბიტაშვილი</t>
  </si>
  <si>
    <t>გაბიჩვაძე</t>
  </si>
  <si>
    <t>გეგუჩაძე</t>
  </si>
  <si>
    <t>გოგებაშვილი</t>
  </si>
  <si>
    <t>გოგლიძე</t>
  </si>
  <si>
    <t>გოგოლაძე</t>
  </si>
  <si>
    <t>გურგენიძე</t>
  </si>
  <si>
    <t>გუჯაბიძე</t>
  </si>
  <si>
    <t>დგებუაძე</t>
  </si>
  <si>
    <t>დოლაბერიძე</t>
  </si>
  <si>
    <t>დოლიძე</t>
  </si>
  <si>
    <t>ზაალიშვილი</t>
  </si>
  <si>
    <t>ზაქარეიშვილი</t>
  </si>
  <si>
    <t>თარიმანიშვილი</t>
  </si>
  <si>
    <t>თევზაძე</t>
  </si>
  <si>
    <t>თოლორაია</t>
  </si>
  <si>
    <t>ირომაშვილი</t>
  </si>
  <si>
    <t>კაკალაშვილი</t>
  </si>
  <si>
    <t>კალანდაძე</t>
  </si>
  <si>
    <t>კანკია</t>
  </si>
  <si>
    <t>კახნიაშვილი</t>
  </si>
  <si>
    <t>კევლიშვილი</t>
  </si>
  <si>
    <t>კვიტაშვილი</t>
  </si>
  <si>
    <t>კიკვაძე</t>
  </si>
  <si>
    <t>ლეჟავა</t>
  </si>
  <si>
    <t>ლიპარტელიანი</t>
  </si>
  <si>
    <t>ლომინაშვილი</t>
  </si>
  <si>
    <t>მაისურაძე</t>
  </si>
  <si>
    <t>მალაზონია</t>
  </si>
  <si>
    <t>მარუაშვილი</t>
  </si>
  <si>
    <t>მაჩიტიძე</t>
  </si>
  <si>
    <t>მელქაძე</t>
  </si>
  <si>
    <t>მიმინოშვილი</t>
  </si>
  <si>
    <t>მიცკევიჩი</t>
  </si>
  <si>
    <t>ნანეიშვილი</t>
  </si>
  <si>
    <t>ნოზაძე</t>
  </si>
  <si>
    <t>ოკუჯავა</t>
  </si>
  <si>
    <t>ონიანი</t>
  </si>
  <si>
    <t>ოძელი</t>
  </si>
  <si>
    <t>ჟღენტი</t>
  </si>
  <si>
    <t>რურუა</t>
  </si>
  <si>
    <t>საგანელიძე</t>
  </si>
  <si>
    <t>სალაყაია</t>
  </si>
  <si>
    <t>სამხარაძე</t>
  </si>
  <si>
    <t>სიხარულიძე</t>
  </si>
  <si>
    <t>ტაბატაძე</t>
  </si>
  <si>
    <t>ფერაძე</t>
  </si>
  <si>
    <t>ქავთარაძე</t>
  </si>
  <si>
    <t xml:space="preserve">ქიტიაშვილი    </t>
  </si>
  <si>
    <t>ქოჩიშვილი</t>
  </si>
  <si>
    <t>შატბერაშვილი</t>
  </si>
  <si>
    <t>შეშაბერიძე</t>
  </si>
  <si>
    <t>შუხოშვილი</t>
  </si>
  <si>
    <t>ჩადუნელი</t>
  </si>
  <si>
    <t>ჩანთაძე</t>
  </si>
  <si>
    <t>ჩირგაძე</t>
  </si>
  <si>
    <t>ჩიქობავა</t>
  </si>
  <si>
    <t>ჩხენკელი</t>
  </si>
  <si>
    <t>ჩხობაძე</t>
  </si>
  <si>
    <t>ძიძიგური</t>
  </si>
  <si>
    <t>წერეთელი</t>
  </si>
  <si>
    <t>წეროძე</t>
  </si>
  <si>
    <t>წულუკიძე</t>
  </si>
  <si>
    <t>წურწუმია</t>
  </si>
  <si>
    <t>ჭიჭინაძე</t>
  </si>
  <si>
    <t>ხამაშურიძე</t>
  </si>
  <si>
    <t>ხანდოლიშვილი</t>
  </si>
  <si>
    <t>ხარაბაძე</t>
  </si>
  <si>
    <t>ხარატიშვილი</t>
  </si>
  <si>
    <t>ხმალაძე</t>
  </si>
  <si>
    <t>ხუციშვილი</t>
  </si>
  <si>
    <t>ჯაყელი</t>
  </si>
  <si>
    <t xml:space="preserve">                    ქონების მართვისა და მატერიალურ-ტექნიკური უზრუნველყოფის სამმართველო</t>
  </si>
  <si>
    <t xml:space="preserve">                    შიდა აუდიტის სამმართველო</t>
  </si>
  <si>
    <t xml:space="preserve">                    ზოგადი განათლების სამმართველო</t>
  </si>
  <si>
    <t xml:space="preserve">          ხელმძღვანელობა 17.09.2018</t>
  </si>
  <si>
    <t xml:space="preserve">                    მედიასთან კომუნიკაციის სამმართველო</t>
  </si>
  <si>
    <t xml:space="preserve">          ინსპექტირების სამსახური</t>
  </si>
  <si>
    <t xml:space="preserve">                    სტუდენტთა სოციალური ხელშეწყობის სამმართველო</t>
  </si>
  <si>
    <t xml:space="preserve">                    ადამიანური რესურსების მართვის სამმართველო</t>
  </si>
  <si>
    <t xml:space="preserve">                    ფიზიკური აღზრდისა და სპორტის განვითარების სამმართველო</t>
  </si>
  <si>
    <t xml:space="preserve">                    საერთაშორისო პროგრამების და პოპულარიზაციის სამმართველო</t>
  </si>
  <si>
    <t xml:space="preserve">                    კულტურული მარშუტების სამმართველო</t>
  </si>
  <si>
    <t xml:space="preserve">                    ინსპექტირების სამსახური</t>
  </si>
  <si>
    <t xml:space="preserve">                    საბუღალტრო აღრიცხვის სამმართველო</t>
  </si>
  <si>
    <t xml:space="preserve">                    ევროკავშირთან ინტეგრაციის და საერთაშორისო ორგანიზაციებთან ურთიერთობების სამმართველო</t>
  </si>
  <si>
    <t xml:space="preserve">          ადმინისტრაციული ხელშეკრულებით დასაქმებული პირები</t>
  </si>
  <si>
    <t xml:space="preserve">          სპორტის განვითარების დეპარტამენტი</t>
  </si>
  <si>
    <t xml:space="preserve">                    პროფესიული განათლების სამმართველო</t>
  </si>
  <si>
    <t xml:space="preserve">                    კულტურული მემკვიდრეობის სამმართველო</t>
  </si>
  <si>
    <t xml:space="preserve">                    ეროვნული სასწავლო გეგმებისა და სასწავლო რესურსების შეფასების სამმართველო</t>
  </si>
  <si>
    <t xml:space="preserve">                    მასობრივი სპორტის სამმართველო</t>
  </si>
  <si>
    <t xml:space="preserve">                    ანალიზის სამმართველო</t>
  </si>
  <si>
    <t xml:space="preserve">                    შესყიდვების სამმართველო</t>
  </si>
  <si>
    <t xml:space="preserve">                    სტრატეგიული დაგეგმვის სამმართველო</t>
  </si>
  <si>
    <t xml:space="preserve">                    რეგიონალური კოორდინაციის სამმართველო</t>
  </si>
  <si>
    <t xml:space="preserve">                    საერთაშორისო თანამშრომლობისა და დიასპორასთან ურთიერთობის სამმართველო</t>
  </si>
  <si>
    <t xml:space="preserve">          უმაღლესი განათლებისა და მეცნიერების განვითარების დეპარტამენტი (17.09.2018)</t>
  </si>
  <si>
    <t xml:space="preserve">                    უმაღლესი განათლების სამმართველო</t>
  </si>
  <si>
    <t xml:space="preserve">                    სამართლებრივი ექსპერტიზისა და სასამართლოებთან ურთიერთობის სამმართველო</t>
  </si>
  <si>
    <t xml:space="preserve">          შიდა აუდიტის დეპარტამენტი 17,09,2018</t>
  </si>
  <si>
    <t xml:space="preserve">                    სკოლამდელი განათლების სამმართველო</t>
  </si>
  <si>
    <t xml:space="preserve">                    საქმისწარმოების სამმართველო</t>
  </si>
  <si>
    <t xml:space="preserve">                    მაღალი მიღწევების სპორტის სამმართველო</t>
  </si>
  <si>
    <t xml:space="preserve">                    საბიუჯეტო სამმართველო</t>
  </si>
  <si>
    <t xml:space="preserve">                    ხელოვნების ხელშეწყობის სამმართველო</t>
  </si>
  <si>
    <t xml:space="preserve">                    პროტოკოლის სამმართველო</t>
  </si>
  <si>
    <t xml:space="preserve">                    სამართლებრივი უზრუნველყოფის სამმართველო</t>
  </si>
  <si>
    <t xml:space="preserve">                    კოორდინაციის სამმართველო</t>
  </si>
  <si>
    <t xml:space="preserve">          ეკონომიკური დეპარტამენტი 17,09,2018</t>
  </si>
  <si>
    <t xml:space="preserve">          კულტურის დეპარტამენტი</t>
  </si>
  <si>
    <t xml:space="preserve">                    შიდა აუდიტის სამმართველო 17,09,2018</t>
  </si>
  <si>
    <t xml:space="preserve">          პროფესიული განათლების განვითარების დეპარტამენტი (17.09.2018)</t>
  </si>
  <si>
    <t xml:space="preserve">                    მიზნობრივი პროექტების მართვის და მონიტორინგის სამმართველო</t>
  </si>
  <si>
    <t xml:space="preserve">          სკოლამდელი და ზოგადი განათლების განვითარების დეპარტამენტი</t>
  </si>
  <si>
    <t xml:space="preserve">                    სამართალშემოქმედების სამმართველო</t>
  </si>
  <si>
    <t xml:space="preserve">          სტრატეგიული კომუნიკაციის დეპარტამენტი</t>
  </si>
  <si>
    <t xml:space="preserve">                    ანალიტიკური სამმართველო</t>
  </si>
  <si>
    <t xml:space="preserve">          იურიდიული დეპარტამენტი</t>
  </si>
  <si>
    <t xml:space="preserve">                    ინკლუზიური განვითარების სამმართველო</t>
  </si>
  <si>
    <t xml:space="preserve">                    მეცნიერებისა და ტექნოლოგიების  სამმართველო</t>
  </si>
  <si>
    <t xml:space="preserve">                    ქართული ენის სამმართველო</t>
  </si>
  <si>
    <t xml:space="preserve">          სტრატეგიული განვითარების დეპარტამენტი</t>
  </si>
  <si>
    <t xml:space="preserve">                    პარტნიორობის  განვითარების სამმართველო</t>
  </si>
  <si>
    <t xml:space="preserve">          საერთაშორისო ურთიერთობების დეპარტამენტი</t>
  </si>
  <si>
    <t xml:space="preserve">                    ზრდასრულთა განათლების სამმართველო</t>
  </si>
  <si>
    <t xml:space="preserve">                    საკომუნიკაციო პროექტების სამმართველო</t>
  </si>
  <si>
    <t xml:space="preserve">          ადმინისტრაცია (დეპარტამენტი)</t>
  </si>
  <si>
    <t>III კატეგორიის უფროსი სპეციალისტი (3.3)</t>
  </si>
  <si>
    <t>II კატეგორიის უფროსი სპეციალისტი (3.2)</t>
  </si>
  <si>
    <t>I კატეგორიის უფროსი სპეციალისტი (3.1)</t>
  </si>
  <si>
    <t>ადმინისტრაციული ხელშეკრულებით დასაქმებული პირი</t>
  </si>
  <si>
    <t>I სტრუქტურული ერთეულის ხელმძღვანელის მოადგილე (2.1)</t>
  </si>
  <si>
    <t>II სტრუქტურული ერთეულის ხელმძღვანელი (2.2)</t>
  </si>
  <si>
    <t>II კატეგორიის უმცროსი სპეციალისტი (4.2)</t>
  </si>
  <si>
    <t>I სტრუქტურული ერთეულის ხელმძღვანელი (1.1)</t>
  </si>
  <si>
    <t>I კატეგორიის უმცროსი სპეციალისტი (4.1)</t>
  </si>
  <si>
    <t>ნათია</t>
  </si>
  <si>
    <t>ანა</t>
  </si>
  <si>
    <t>თეონა</t>
  </si>
  <si>
    <t>ზურაბ</t>
  </si>
  <si>
    <t>ეკა</t>
  </si>
  <si>
    <t>მარიამი</t>
  </si>
  <si>
    <t>ნატალია</t>
  </si>
  <si>
    <t>თამარ</t>
  </si>
  <si>
    <t>თამარი</t>
  </si>
  <si>
    <t>ქეთევან</t>
  </si>
  <si>
    <t>ნინო</t>
  </si>
  <si>
    <t>სალომე</t>
  </si>
  <si>
    <t>მიხეილ</t>
  </si>
  <si>
    <t>თეა</t>
  </si>
  <si>
    <t>ნანა</t>
  </si>
  <si>
    <t>დავით</t>
  </si>
  <si>
    <t>ეკატერინე</t>
  </si>
  <si>
    <t>თათია</t>
  </si>
  <si>
    <t>მინდია</t>
  </si>
  <si>
    <t>მარიკა</t>
  </si>
  <si>
    <t>ლალი</t>
  </si>
  <si>
    <t>მარიამ</t>
  </si>
  <si>
    <t>მანანა</t>
  </si>
  <si>
    <t>გიორგი</t>
  </si>
  <si>
    <t>მაია</t>
  </si>
  <si>
    <t>დენის</t>
  </si>
  <si>
    <t>ლევან</t>
  </si>
  <si>
    <t>სოფიო</t>
  </si>
  <si>
    <t>ანი</t>
  </si>
  <si>
    <t>ირაკლი</t>
  </si>
  <si>
    <t>ნატო</t>
  </si>
  <si>
    <t>თორნიკე</t>
  </si>
  <si>
    <t>ზვიადი</t>
  </si>
  <si>
    <t>ვასილ</t>
  </si>
  <si>
    <t>ხათუნა</t>
  </si>
  <si>
    <t>ირინე</t>
  </si>
  <si>
    <t>თამაზ</t>
  </si>
  <si>
    <t>შალვა</t>
  </si>
  <si>
    <t>თინათინ</t>
  </si>
  <si>
    <t xml:space="preserve">თამარი </t>
  </si>
  <si>
    <t xml:space="preserve">ინეზა </t>
  </si>
  <si>
    <t xml:space="preserve">ლალი </t>
  </si>
  <si>
    <t>ბადრი</t>
  </si>
  <si>
    <t xml:space="preserve">ზაზა </t>
  </si>
  <si>
    <t xml:space="preserve">ალექსანდრე </t>
  </si>
  <si>
    <t>ნუნუ</t>
  </si>
  <si>
    <t xml:space="preserve">თამარ     </t>
  </si>
  <si>
    <t>ვაჟა</t>
  </si>
  <si>
    <t>დინარა</t>
  </si>
  <si>
    <t xml:space="preserve">ნინო  </t>
  </si>
  <si>
    <t>კახა</t>
  </si>
  <si>
    <t>ივანე</t>
  </si>
  <si>
    <t>გვარი</t>
  </si>
  <si>
    <t>სახელი</t>
  </si>
  <si>
    <t xml:space="preserve">სარგო </t>
  </si>
  <si>
    <t>დანამატი )</t>
  </si>
  <si>
    <t xml:space="preserve">საავადმყოფო ფურცელი  </t>
  </si>
  <si>
    <t xml:space="preserve">დეკრეტული შვებულება </t>
  </si>
  <si>
    <t>სულ ჯამი</t>
  </si>
  <si>
    <t>01.07.2020-01.10.2020 პერიოდის აპარატის შტატით მოუშავე  თანამშრომელთა შრომის ანაზღაურება</t>
  </si>
  <si>
    <t>ივლისი</t>
  </si>
  <si>
    <t>აგვისტო</t>
  </si>
  <si>
    <t>სექტემბერი</t>
  </si>
  <si>
    <t>პროტოკოლის სამმართველო</t>
  </si>
  <si>
    <t>II კატეგორიის უმცროსი სპეციალისტი (3.2)</t>
  </si>
  <si>
    <t>საკომუნიკაციო პროექტების სამმართველო</t>
  </si>
  <si>
    <t>ჯამი 1 კვარტალი</t>
  </si>
  <si>
    <t>შრომითი ხელშეკრულებით დასაქმებული პირი</t>
  </si>
  <si>
    <t xml:space="preserve">                    შიდა აუდიტის სამმართველო 17.09.2018</t>
  </si>
  <si>
    <t>იურიდიული დეპარტამენტი</t>
  </si>
  <si>
    <t xml:space="preserve">მედიასთან კომუნიკაციის სამმართველო </t>
  </si>
  <si>
    <t>საბიუჯეტო სამმართველო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</si>
</sst>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₽_-;\-* #,##0.00\ _₽_-;_-* &quot;-&quot;??\ _₽_-;_-@_-"/>
    <numFmt numFmtId="165" formatCode="0.00;;#"/>
    <numFmt numFmtId="166" formatCode="#,###,###,##0.00;;#"/>
    <numFmt numFmtId="167" formatCode="[$-10409]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name val="Sylfaen"/>
      <family val="2"/>
    </font>
    <font>
      <sz val="9"/>
      <color indexed="8"/>
      <name val="Sylfaen"/>
      <family val="2"/>
    </font>
    <font>
      <b/>
      <sz val="9"/>
      <color rgb="FF000000"/>
      <name val="Geo_Times"/>
      <family val="1"/>
    </font>
    <font>
      <sz val="8"/>
      <color rgb="FF000000"/>
      <name val="Geo_Times"/>
      <family val="1"/>
    </font>
    <font>
      <b/>
      <sz val="7"/>
      <color rgb="FF000000"/>
      <name val="ORIS"/>
      <family val="2"/>
    </font>
    <font>
      <b/>
      <sz val="12"/>
      <color rgb="FF000000"/>
      <name val="Geo_Times"/>
      <family val="1"/>
    </font>
    <font>
      <sz val="6"/>
      <color rgb="FF000000"/>
      <name val="ORIS"/>
      <family val="2"/>
    </font>
    <font>
      <b/>
      <sz val="10"/>
      <color rgb="FF000000"/>
      <name val="Geo_Times"/>
      <family val="1"/>
    </font>
    <font>
      <b/>
      <sz val="9"/>
      <color rgb="FF000000"/>
      <name val="ORIS"/>
      <family val="2"/>
    </font>
    <font>
      <sz val="9"/>
      <name val="Calibri"/>
      <family val="2"/>
      <scheme val="minor"/>
    </font>
    <font>
      <sz val="9"/>
      <color rgb="FF000000"/>
      <name val="arial"/>
    </font>
    <font>
      <sz val="11"/>
      <name val="Calibri"/>
      <family val="2"/>
      <charset val="1"/>
      <scheme val="minor"/>
    </font>
    <font>
      <sz val="11"/>
      <name val="Sylfaen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E0E0E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C0C0C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49" fontId="6" fillId="0" borderId="0">
      <alignment horizontal="left" vertical="center"/>
    </xf>
    <xf numFmtId="0" fontId="1" fillId="0" borderId="0" applyNumberFormat="0" applyFont="0" applyAlignment="0"/>
    <xf numFmtId="0" fontId="7" fillId="0" borderId="16" applyNumberFormat="0">
      <alignment horizontal="right" vertical="center" wrapText="1"/>
    </xf>
    <xf numFmtId="0" fontId="8" fillId="0" borderId="16" applyNumberFormat="0">
      <alignment horizontal="left" vertical="center" wrapText="1"/>
    </xf>
    <xf numFmtId="165" fontId="7" fillId="0" borderId="16">
      <alignment horizontal="right" vertical="center"/>
    </xf>
    <xf numFmtId="2" fontId="7" fillId="0" borderId="17">
      <alignment horizontal="left" vertical="center" wrapText="1"/>
    </xf>
    <xf numFmtId="0" fontId="8" fillId="0" borderId="16" applyNumberFormat="0">
      <alignment horizontal="left" vertical="center"/>
    </xf>
    <xf numFmtId="0" fontId="7" fillId="0" borderId="16" applyNumberFormat="0">
      <alignment horizontal="center" vertical="center" wrapText="1"/>
    </xf>
    <xf numFmtId="166" fontId="7" fillId="0" borderId="16">
      <alignment horizontal="right" vertical="center"/>
    </xf>
    <xf numFmtId="0" fontId="9" fillId="4" borderId="18" applyNumberFormat="0">
      <alignment horizontal="left" vertical="center" wrapText="1"/>
    </xf>
    <xf numFmtId="166" fontId="9" fillId="4" borderId="18">
      <alignment horizontal="right" vertical="center" wrapText="1"/>
    </xf>
    <xf numFmtId="165" fontId="9" fillId="4" borderId="18">
      <alignment horizontal="right" vertical="center" wrapText="1"/>
    </xf>
    <xf numFmtId="0" fontId="10" fillId="0" borderId="0" applyNumberFormat="0" applyBorder="0">
      <alignment horizontal="left" vertical="center" wrapText="1"/>
    </xf>
    <xf numFmtId="0" fontId="11" fillId="0" borderId="0" applyNumberFormat="0" applyBorder="0">
      <alignment horizontal="left" vertical="center"/>
    </xf>
    <xf numFmtId="0" fontId="12" fillId="0" borderId="0" applyNumberFormat="0" applyBorder="0">
      <alignment horizontal="left" vertical="center"/>
    </xf>
    <xf numFmtId="0" fontId="13" fillId="0" borderId="0" applyNumberFormat="0" applyBorder="0">
      <alignment horizontal="right" vertical="center"/>
    </xf>
    <xf numFmtId="0" fontId="8" fillId="4" borderId="18" applyNumberFormat="0">
      <alignment horizontal="center" vertical="center" textRotation="90"/>
    </xf>
    <xf numFmtId="0" fontId="8" fillId="4" borderId="18" applyNumberFormat="0">
      <alignment horizontal="center" vertical="center"/>
    </xf>
    <xf numFmtId="0" fontId="12" fillId="0" borderId="0" applyNumberFormat="0" applyBorder="0">
      <alignment horizontal="right" vertical="center"/>
    </xf>
    <xf numFmtId="0" fontId="8" fillId="0" borderId="19" applyNumberFormat="0">
      <alignment horizontal="left" vertical="center"/>
    </xf>
    <xf numFmtId="0" fontId="8" fillId="4" borderId="18" applyNumberFormat="0">
      <alignment horizontal="left" vertical="center" textRotation="90" wrapText="1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1" applyFont="1"/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15" xfId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top" wrapText="1"/>
    </xf>
    <xf numFmtId="0" fontId="14" fillId="3" borderId="15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horizontal="center" vertical="top" wrapText="1"/>
    </xf>
    <xf numFmtId="0" fontId="0" fillId="5" borderId="0" xfId="0" applyFill="1"/>
    <xf numFmtId="49" fontId="14" fillId="6" borderId="15" xfId="0" applyNumberFormat="1" applyFont="1" applyFill="1" applyBorder="1" applyAlignment="1">
      <alignment vertical="center"/>
    </xf>
    <xf numFmtId="49" fontId="14" fillId="6" borderId="15" xfId="0" applyNumberFormat="1" applyFont="1" applyFill="1" applyBorder="1" applyAlignment="1">
      <alignment horizontal="center" vertical="top" wrapText="1"/>
    </xf>
    <xf numFmtId="0" fontId="0" fillId="6" borderId="0" xfId="0" applyFill="1"/>
    <xf numFmtId="43" fontId="14" fillId="3" borderId="15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167" fontId="15" fillId="0" borderId="18" xfId="0" applyNumberFormat="1" applyFont="1" applyFill="1" applyBorder="1" applyAlignment="1">
      <alignment vertical="top" wrapText="1" readingOrder="1"/>
    </xf>
    <xf numFmtId="0" fontId="14" fillId="7" borderId="15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/>
    <xf numFmtId="0" fontId="0" fillId="3" borderId="0" xfId="0" applyFont="1" applyFill="1"/>
    <xf numFmtId="0" fontId="0" fillId="0" borderId="0" xfId="0" applyFont="1"/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16" fillId="3" borderId="15" xfId="1" applyFont="1" applyFill="1" applyBorder="1" applyAlignment="1">
      <alignment horizontal="center" vertical="center"/>
    </xf>
    <xf numFmtId="49" fontId="17" fillId="3" borderId="15" xfId="0" applyNumberFormat="1" applyFont="1" applyFill="1" applyBorder="1" applyAlignment="1">
      <alignment horizontal="left" vertical="center"/>
    </xf>
    <xf numFmtId="164" fontId="18" fillId="3" borderId="15" xfId="2" applyFont="1" applyFill="1" applyBorder="1" applyAlignment="1">
      <alignment vertical="center" wrapText="1" readingOrder="1"/>
    </xf>
    <xf numFmtId="49" fontId="5" fillId="3" borderId="15" xfId="0" applyNumberFormat="1" applyFont="1" applyFill="1" applyBorder="1" applyAlignment="1">
      <alignment vertical="center"/>
    </xf>
    <xf numFmtId="49" fontId="19" fillId="3" borderId="15" xfId="0" applyNumberFormat="1" applyFont="1" applyFill="1" applyBorder="1" applyAlignment="1">
      <alignment horizontal="left" vertical="center"/>
    </xf>
    <xf numFmtId="49" fontId="17" fillId="8" borderId="0" xfId="0" applyNumberFormat="1" applyFont="1" applyFill="1" applyAlignment="1">
      <alignment horizontal="left" vertical="center"/>
    </xf>
    <xf numFmtId="49" fontId="5" fillId="8" borderId="15" xfId="0" applyNumberFormat="1" applyFont="1" applyFill="1" applyBorder="1" applyAlignment="1">
      <alignment vertical="center"/>
    </xf>
    <xf numFmtId="164" fontId="2" fillId="3" borderId="0" xfId="0" applyNumberFormat="1" applyFont="1" applyFill="1"/>
  </cellXfs>
  <cellStyles count="25">
    <cellStyle name="Comma 2" xfId="2" xr:uid="{32D68F88-5660-43B2-A35B-32093C5C3BCA}"/>
    <cellStyle name="Normal" xfId="0" builtinId="0"/>
    <cellStyle name="Normal 2" xfId="3" xr:uid="{49947B12-002A-412C-9A9C-446166741D19}"/>
    <cellStyle name="Normal 3" xfId="1" xr:uid="{EF0E9C6D-7CBD-4774-AD5A-78802D62DAFE}"/>
    <cellStyle name="Normal 4" xfId="4" xr:uid="{00000000-0005-0000-0000-000032000000}"/>
    <cellStyle name="OrisRep Style 1" xfId="5" xr:uid="{00000000-0005-0000-0000-000033000000}"/>
    <cellStyle name="OrisRep Style 10" xfId="6" xr:uid="{00000000-0005-0000-0000-000034000000}"/>
    <cellStyle name="OrisRep Style 11" xfId="7" xr:uid="{00000000-0005-0000-0000-000035000000}"/>
    <cellStyle name="OrisRep Style 12" xfId="8" xr:uid="{00000000-0005-0000-0000-000036000000}"/>
    <cellStyle name="OrisRep Style 13" xfId="9" xr:uid="{00000000-0005-0000-0000-000037000000}"/>
    <cellStyle name="OrisRep Style 14" xfId="10" xr:uid="{00000000-0005-0000-0000-000038000000}"/>
    <cellStyle name="OrisRep Style 15" xfId="11" xr:uid="{00000000-0005-0000-0000-000039000000}"/>
    <cellStyle name="OrisRep Style 16" xfId="12" xr:uid="{00000000-0005-0000-0000-00003A000000}"/>
    <cellStyle name="OrisRep Style 17" xfId="13" xr:uid="{00000000-0005-0000-0000-00003B000000}"/>
    <cellStyle name="OrisRep Style 18" xfId="14" xr:uid="{00000000-0005-0000-0000-00003C000000}"/>
    <cellStyle name="OrisRep Style 19" xfId="15" xr:uid="{00000000-0005-0000-0000-00003D000000}"/>
    <cellStyle name="OrisRep Style 2" xfId="16" xr:uid="{00000000-0005-0000-0000-00003E000000}"/>
    <cellStyle name="OrisRep Style 20" xfId="17" xr:uid="{00000000-0005-0000-0000-00003F000000}"/>
    <cellStyle name="OrisRep Style 3" xfId="18" xr:uid="{00000000-0005-0000-0000-000040000000}"/>
    <cellStyle name="OrisRep Style 4" xfId="19" xr:uid="{00000000-0005-0000-0000-000041000000}"/>
    <cellStyle name="OrisRep Style 5" xfId="20" xr:uid="{00000000-0005-0000-0000-000042000000}"/>
    <cellStyle name="OrisRep Style 6" xfId="21" xr:uid="{00000000-0005-0000-0000-000043000000}"/>
    <cellStyle name="OrisRep Style 7" xfId="22" xr:uid="{00000000-0005-0000-0000-000044000000}"/>
    <cellStyle name="OrisRep Style 8" xfId="23" xr:uid="{00000000-0005-0000-0000-000045000000}"/>
    <cellStyle name="OrisRep Style 9" xfId="24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B03B-86D8-4CAE-9B95-8116053140B6}">
  <dimension ref="A2:EL213"/>
  <sheetViews>
    <sheetView zoomScale="130" zoomScaleNormal="130" workbookViewId="0">
      <selection activeCell="E16" sqref="E16"/>
    </sheetView>
  </sheetViews>
  <sheetFormatPr defaultColWidth="10.85546875" defaultRowHeight="12"/>
  <cols>
    <col min="1" max="1" width="7.42578125" style="2" customWidth="1"/>
    <col min="2" max="2" width="16.140625" style="2" customWidth="1"/>
    <col min="3" max="3" width="10.42578125" style="2" customWidth="1"/>
    <col min="4" max="4" width="33.7109375" style="14" customWidth="1"/>
    <col min="5" max="5" width="19.28515625" style="11" customWidth="1"/>
    <col min="6" max="6" width="13.28515625" style="1" customWidth="1"/>
    <col min="7" max="9" width="11.140625" style="1" customWidth="1"/>
    <col min="10" max="10" width="13.28515625" style="1" customWidth="1"/>
    <col min="11" max="13" width="11.140625" style="1" customWidth="1"/>
    <col min="14" max="14" width="14.42578125" style="1" customWidth="1"/>
    <col min="15" max="17" width="11.140625" style="1" customWidth="1"/>
    <col min="18" max="18" width="13.28515625" style="1" customWidth="1"/>
    <col min="19" max="21" width="11.140625" style="1" customWidth="1"/>
    <col min="22" max="142" width="10.85546875" style="7"/>
    <col min="143" max="16384" width="10.85546875" style="1"/>
  </cols>
  <sheetData>
    <row r="2" spans="1:142" ht="15" customHeight="1">
      <c r="A2" s="45" t="s">
        <v>209</v>
      </c>
      <c r="B2" s="45"/>
      <c r="C2" s="45"/>
      <c r="D2" s="45"/>
      <c r="E2" s="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42">
      <c r="A3" s="27"/>
      <c r="B3" s="27"/>
      <c r="C3" s="27"/>
      <c r="D3" s="12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142" ht="12.75" thickBot="1">
      <c r="A4" s="27"/>
      <c r="B4" s="27"/>
      <c r="C4" s="27"/>
      <c r="D4" s="12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142" ht="15" customHeight="1">
      <c r="A5" s="46" t="s">
        <v>0</v>
      </c>
      <c r="B5" s="48" t="s">
        <v>202</v>
      </c>
      <c r="C5" s="48" t="s">
        <v>203</v>
      </c>
      <c r="D5" s="50" t="s">
        <v>1</v>
      </c>
      <c r="E5" s="50" t="s">
        <v>2</v>
      </c>
      <c r="F5" s="39" t="s">
        <v>210</v>
      </c>
      <c r="G5" s="40"/>
      <c r="H5" s="40"/>
      <c r="I5" s="41"/>
      <c r="J5" s="39" t="s">
        <v>211</v>
      </c>
      <c r="K5" s="40"/>
      <c r="L5" s="40"/>
      <c r="M5" s="41"/>
      <c r="N5" s="39" t="s">
        <v>212</v>
      </c>
      <c r="O5" s="40"/>
      <c r="P5" s="40"/>
      <c r="Q5" s="41"/>
      <c r="R5" s="39" t="s">
        <v>208</v>
      </c>
      <c r="S5" s="40"/>
      <c r="T5" s="40"/>
      <c r="U5" s="41"/>
    </row>
    <row r="6" spans="1:142" ht="15" customHeight="1">
      <c r="A6" s="47"/>
      <c r="B6" s="49"/>
      <c r="C6" s="49"/>
      <c r="D6" s="51"/>
      <c r="E6" s="51"/>
      <c r="F6" s="42" t="s">
        <v>3</v>
      </c>
      <c r="G6" s="43"/>
      <c r="H6" s="43"/>
      <c r="I6" s="44"/>
      <c r="J6" s="42" t="s">
        <v>3</v>
      </c>
      <c r="K6" s="43"/>
      <c r="L6" s="43"/>
      <c r="M6" s="44"/>
      <c r="N6" s="42" t="s">
        <v>3</v>
      </c>
      <c r="O6" s="43"/>
      <c r="P6" s="43"/>
      <c r="Q6" s="44"/>
      <c r="R6" s="42" t="s">
        <v>3</v>
      </c>
      <c r="S6" s="43"/>
      <c r="T6" s="43"/>
      <c r="U6" s="44"/>
    </row>
    <row r="7" spans="1:142" ht="24">
      <c r="A7" s="47"/>
      <c r="B7" s="49"/>
      <c r="C7" s="49" t="s">
        <v>203</v>
      </c>
      <c r="D7" s="51"/>
      <c r="E7" s="51"/>
      <c r="F7" s="4" t="s">
        <v>204</v>
      </c>
      <c r="G7" s="5" t="s">
        <v>205</v>
      </c>
      <c r="H7" s="5" t="s">
        <v>206</v>
      </c>
      <c r="I7" s="5" t="s">
        <v>207</v>
      </c>
      <c r="J7" s="4" t="s">
        <v>204</v>
      </c>
      <c r="K7" s="5" t="s">
        <v>205</v>
      </c>
      <c r="L7" s="5" t="s">
        <v>206</v>
      </c>
      <c r="M7" s="5" t="s">
        <v>207</v>
      </c>
      <c r="N7" s="4" t="s">
        <v>204</v>
      </c>
      <c r="O7" s="5" t="s">
        <v>205</v>
      </c>
      <c r="P7" s="5" t="s">
        <v>206</v>
      </c>
      <c r="Q7" s="5" t="s">
        <v>207</v>
      </c>
      <c r="R7" s="4" t="s">
        <v>204</v>
      </c>
      <c r="S7" s="5" t="s">
        <v>205</v>
      </c>
      <c r="T7" s="5" t="s">
        <v>206</v>
      </c>
      <c r="U7" s="5" t="s">
        <v>207</v>
      </c>
    </row>
    <row r="8" spans="1:142" s="24" customFormat="1" ht="36">
      <c r="A8" s="15">
        <v>1</v>
      </c>
      <c r="B8" s="22" t="s">
        <v>8</v>
      </c>
      <c r="C8" s="22" t="s">
        <v>151</v>
      </c>
      <c r="D8" s="23" t="s">
        <v>98</v>
      </c>
      <c r="E8" s="22" t="s">
        <v>143</v>
      </c>
      <c r="F8" s="18">
        <v>3100</v>
      </c>
      <c r="G8" s="25">
        <v>17</v>
      </c>
      <c r="H8" s="18"/>
      <c r="I8" s="18"/>
      <c r="J8" s="18">
        <v>3100</v>
      </c>
      <c r="K8" s="18">
        <v>17</v>
      </c>
      <c r="L8" s="18"/>
      <c r="M8" s="18"/>
      <c r="N8" s="18">
        <v>3100</v>
      </c>
      <c r="O8" s="18">
        <v>17</v>
      </c>
      <c r="P8" s="18"/>
      <c r="Q8" s="18"/>
      <c r="R8" s="18">
        <f t="shared" ref="R8:U39" si="0">N8+J8+F8</f>
        <v>9300</v>
      </c>
      <c r="S8" s="18">
        <f t="shared" si="0"/>
        <v>51</v>
      </c>
      <c r="T8" s="18">
        <f t="shared" si="0"/>
        <v>0</v>
      </c>
      <c r="U8" s="18">
        <f t="shared" si="0"/>
        <v>0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</row>
    <row r="9" spans="1:142" s="21" customFormat="1" ht="24">
      <c r="A9" s="15">
        <v>2</v>
      </c>
      <c r="B9" s="19" t="s">
        <v>9</v>
      </c>
      <c r="C9" s="19" t="s">
        <v>153</v>
      </c>
      <c r="D9" s="20" t="s">
        <v>100</v>
      </c>
      <c r="E9" s="19" t="s">
        <v>145</v>
      </c>
      <c r="F9" s="18">
        <v>4000</v>
      </c>
      <c r="G9" s="25">
        <v>400</v>
      </c>
      <c r="H9" s="18"/>
      <c r="I9" s="18"/>
      <c r="J9" s="18">
        <v>4000</v>
      </c>
      <c r="K9" s="18">
        <v>400</v>
      </c>
      <c r="L9" s="18"/>
      <c r="M9" s="18"/>
      <c r="N9" s="18">
        <v>4000</v>
      </c>
      <c r="O9" s="18">
        <v>400</v>
      </c>
      <c r="P9" s="18"/>
      <c r="Q9" s="18"/>
      <c r="R9" s="18">
        <f t="shared" si="0"/>
        <v>12000</v>
      </c>
      <c r="S9" s="18">
        <f t="shared" si="0"/>
        <v>1200</v>
      </c>
      <c r="T9" s="18">
        <f t="shared" si="0"/>
        <v>0</v>
      </c>
      <c r="U9" s="18">
        <f t="shared" si="0"/>
        <v>0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</row>
    <row r="10" spans="1:142" s="21" customFormat="1" ht="24">
      <c r="A10" s="15">
        <v>3</v>
      </c>
      <c r="B10" s="19" t="s">
        <v>10</v>
      </c>
      <c r="C10" s="19" t="s">
        <v>186</v>
      </c>
      <c r="D10" s="20" t="s">
        <v>101</v>
      </c>
      <c r="E10" s="19" t="s">
        <v>146</v>
      </c>
      <c r="F10" s="18">
        <v>3100</v>
      </c>
      <c r="G10" s="25"/>
      <c r="H10" s="18"/>
      <c r="I10" s="18"/>
      <c r="J10" s="18">
        <v>3100</v>
      </c>
      <c r="K10" s="18"/>
      <c r="L10" s="18"/>
      <c r="M10" s="18"/>
      <c r="N10" s="18">
        <v>3100</v>
      </c>
      <c r="O10" s="18"/>
      <c r="P10" s="18"/>
      <c r="Q10" s="18"/>
      <c r="R10" s="18">
        <f t="shared" si="0"/>
        <v>9300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</row>
    <row r="11" spans="1:142" s="21" customFormat="1" ht="15">
      <c r="A11" s="15">
        <v>4</v>
      </c>
      <c r="B11" s="19" t="s">
        <v>11</v>
      </c>
      <c r="C11" s="19" t="s">
        <v>173</v>
      </c>
      <c r="D11" s="20" t="s">
        <v>105</v>
      </c>
      <c r="E11" s="19" t="s">
        <v>146</v>
      </c>
      <c r="F11" s="18">
        <v>3100</v>
      </c>
      <c r="G11" s="25">
        <v>310</v>
      </c>
      <c r="H11" s="18"/>
      <c r="I11" s="18"/>
      <c r="J11" s="18">
        <v>3100</v>
      </c>
      <c r="K11" s="18">
        <v>310</v>
      </c>
      <c r="L11" s="18"/>
      <c r="M11" s="18"/>
      <c r="N11" s="18">
        <v>3100</v>
      </c>
      <c r="O11" s="18">
        <v>310</v>
      </c>
      <c r="P11" s="18"/>
      <c r="Q11" s="18"/>
      <c r="R11" s="18">
        <f t="shared" si="0"/>
        <v>9300</v>
      </c>
      <c r="S11" s="18">
        <f t="shared" si="0"/>
        <v>930</v>
      </c>
      <c r="T11" s="18">
        <f t="shared" si="0"/>
        <v>0</v>
      </c>
      <c r="U11" s="18">
        <f t="shared" si="0"/>
        <v>0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</row>
    <row r="12" spans="1:142" s="21" customFormat="1" ht="24">
      <c r="A12" s="15">
        <v>5</v>
      </c>
      <c r="B12" s="19" t="s">
        <v>12</v>
      </c>
      <c r="C12" s="19" t="s">
        <v>171</v>
      </c>
      <c r="D12" s="20" t="s">
        <v>102</v>
      </c>
      <c r="E12" s="19" t="s">
        <v>146</v>
      </c>
      <c r="F12" s="18">
        <v>3100</v>
      </c>
      <c r="G12" s="25">
        <v>31</v>
      </c>
      <c r="H12" s="18"/>
      <c r="I12" s="18"/>
      <c r="J12" s="18">
        <v>4368.18</v>
      </c>
      <c r="K12" s="18">
        <v>31</v>
      </c>
      <c r="L12" s="18"/>
      <c r="M12" s="18"/>
      <c r="N12" s="18">
        <v>1831.82</v>
      </c>
      <c r="O12" s="18">
        <v>31</v>
      </c>
      <c r="P12" s="18"/>
      <c r="Q12" s="18"/>
      <c r="R12" s="18">
        <f t="shared" si="0"/>
        <v>9300</v>
      </c>
      <c r="S12" s="18">
        <f t="shared" si="0"/>
        <v>93</v>
      </c>
      <c r="T12" s="18">
        <f t="shared" si="0"/>
        <v>0</v>
      </c>
      <c r="U12" s="18">
        <f t="shared" si="0"/>
        <v>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</row>
    <row r="13" spans="1:142" s="21" customFormat="1" ht="36">
      <c r="A13" s="15">
        <v>6</v>
      </c>
      <c r="B13" s="19" t="s">
        <v>13</v>
      </c>
      <c r="C13" s="19" t="s">
        <v>150</v>
      </c>
      <c r="D13" s="20" t="s">
        <v>110</v>
      </c>
      <c r="E13" s="19" t="s">
        <v>145</v>
      </c>
      <c r="F13" s="18">
        <v>4034.78</v>
      </c>
      <c r="G13" s="25">
        <v>144</v>
      </c>
      <c r="H13" s="18"/>
      <c r="I13" s="18"/>
      <c r="J13" s="18">
        <v>4000</v>
      </c>
      <c r="K13" s="18">
        <v>160</v>
      </c>
      <c r="L13" s="18"/>
      <c r="M13" s="18"/>
      <c r="N13" s="18">
        <v>4000</v>
      </c>
      <c r="O13" s="18">
        <v>160</v>
      </c>
      <c r="P13" s="18"/>
      <c r="Q13" s="18"/>
      <c r="R13" s="18">
        <f t="shared" si="0"/>
        <v>12034.78</v>
      </c>
      <c r="S13" s="18">
        <f t="shared" si="0"/>
        <v>464</v>
      </c>
      <c r="T13" s="18">
        <f t="shared" si="0"/>
        <v>0</v>
      </c>
      <c r="U13" s="18">
        <f t="shared" si="0"/>
        <v>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</row>
    <row r="14" spans="1:142" s="21" customFormat="1" ht="15">
      <c r="A14" s="15">
        <v>7</v>
      </c>
      <c r="B14" s="19" t="s">
        <v>14</v>
      </c>
      <c r="C14" s="19" t="s">
        <v>152</v>
      </c>
      <c r="D14" s="20" t="s">
        <v>90</v>
      </c>
      <c r="E14" s="19" t="s">
        <v>146</v>
      </c>
      <c r="F14" s="18">
        <v>3500</v>
      </c>
      <c r="G14" s="25">
        <v>35</v>
      </c>
      <c r="H14" s="18"/>
      <c r="I14" s="18"/>
      <c r="J14" s="18">
        <v>3500</v>
      </c>
      <c r="K14" s="18">
        <v>35</v>
      </c>
      <c r="L14" s="18"/>
      <c r="M14" s="18"/>
      <c r="N14" s="18">
        <v>3500</v>
      </c>
      <c r="O14" s="18">
        <v>35</v>
      </c>
      <c r="P14" s="18"/>
      <c r="Q14" s="18"/>
      <c r="R14" s="18">
        <f t="shared" si="0"/>
        <v>10500</v>
      </c>
      <c r="S14" s="18">
        <f t="shared" si="0"/>
        <v>105</v>
      </c>
      <c r="T14" s="18">
        <f t="shared" si="0"/>
        <v>0</v>
      </c>
      <c r="U14" s="18">
        <f t="shared" si="0"/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1:142" s="21" customFormat="1" ht="24">
      <c r="A15" s="15">
        <v>8</v>
      </c>
      <c r="B15" s="19" t="s">
        <v>15</v>
      </c>
      <c r="C15" s="19" t="s">
        <v>153</v>
      </c>
      <c r="D15" s="20" t="s">
        <v>113</v>
      </c>
      <c r="E15" s="19" t="s">
        <v>145</v>
      </c>
      <c r="F15" s="18">
        <v>4000</v>
      </c>
      <c r="G15" s="25">
        <v>40</v>
      </c>
      <c r="H15" s="18"/>
      <c r="I15" s="18"/>
      <c r="J15" s="18">
        <v>4000</v>
      </c>
      <c r="K15" s="18">
        <v>40</v>
      </c>
      <c r="L15" s="18"/>
      <c r="M15" s="18"/>
      <c r="N15" s="18">
        <v>4000</v>
      </c>
      <c r="O15" s="18">
        <v>40</v>
      </c>
      <c r="P15" s="18"/>
      <c r="Q15" s="18"/>
      <c r="R15" s="18">
        <f t="shared" si="0"/>
        <v>12000</v>
      </c>
      <c r="S15" s="18">
        <f t="shared" si="0"/>
        <v>120</v>
      </c>
      <c r="T15" s="18">
        <f t="shared" si="0"/>
        <v>0</v>
      </c>
      <c r="U15" s="18">
        <f t="shared" si="0"/>
        <v>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1:142" s="21" customFormat="1" ht="24">
      <c r="A16" s="15">
        <v>9</v>
      </c>
      <c r="B16" s="19" t="s">
        <v>16</v>
      </c>
      <c r="C16" s="19" t="s">
        <v>181</v>
      </c>
      <c r="D16" s="20" t="s">
        <v>116</v>
      </c>
      <c r="E16" s="19" t="s">
        <v>146</v>
      </c>
      <c r="F16" s="18">
        <v>3100</v>
      </c>
      <c r="G16" s="25">
        <v>31</v>
      </c>
      <c r="H16" s="18"/>
      <c r="I16" s="18"/>
      <c r="J16" s="18">
        <v>3100</v>
      </c>
      <c r="K16" s="18">
        <v>31</v>
      </c>
      <c r="L16" s="18"/>
      <c r="M16" s="18"/>
      <c r="N16" s="18">
        <v>3100</v>
      </c>
      <c r="O16" s="18">
        <v>31</v>
      </c>
      <c r="P16" s="18"/>
      <c r="Q16" s="18"/>
      <c r="R16" s="18">
        <f t="shared" si="0"/>
        <v>9300</v>
      </c>
      <c r="S16" s="18">
        <f t="shared" si="0"/>
        <v>93</v>
      </c>
      <c r="T16" s="18">
        <f t="shared" si="0"/>
        <v>0</v>
      </c>
      <c r="U16" s="18">
        <f t="shared" si="0"/>
        <v>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1:142" s="21" customFormat="1" ht="15">
      <c r="A17" s="15">
        <v>10</v>
      </c>
      <c r="B17" s="19" t="s">
        <v>18</v>
      </c>
      <c r="C17" s="19" t="s">
        <v>187</v>
      </c>
      <c r="D17" s="20" t="s">
        <v>88</v>
      </c>
      <c r="E17" s="19" t="s">
        <v>7</v>
      </c>
      <c r="F17" s="18">
        <v>5650</v>
      </c>
      <c r="G17" s="25"/>
      <c r="H17" s="18"/>
      <c r="I17" s="18"/>
      <c r="J17" s="18">
        <v>5650</v>
      </c>
      <c r="K17" s="18"/>
      <c r="L17" s="18"/>
      <c r="M17" s="18"/>
      <c r="N17" s="18">
        <v>5650</v>
      </c>
      <c r="O17" s="18"/>
      <c r="P17" s="18"/>
      <c r="Q17" s="18"/>
      <c r="R17" s="18">
        <f t="shared" si="0"/>
        <v>16950</v>
      </c>
      <c r="S17" s="18">
        <f t="shared" si="0"/>
        <v>0</v>
      </c>
      <c r="T17" s="18">
        <f t="shared" si="0"/>
        <v>0</v>
      </c>
      <c r="U17" s="18">
        <f t="shared" si="0"/>
        <v>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21" customFormat="1" ht="36">
      <c r="A18" s="15">
        <v>11</v>
      </c>
      <c r="B18" s="19" t="s">
        <v>19</v>
      </c>
      <c r="C18" s="19" t="s">
        <v>173</v>
      </c>
      <c r="D18" s="20" t="s">
        <v>85</v>
      </c>
      <c r="E18" s="19" t="s">
        <v>146</v>
      </c>
      <c r="F18" s="18">
        <v>3100</v>
      </c>
      <c r="G18" s="25"/>
      <c r="H18" s="18"/>
      <c r="I18" s="18"/>
      <c r="J18" s="18">
        <v>3100</v>
      </c>
      <c r="K18" s="18"/>
      <c r="L18" s="18"/>
      <c r="M18" s="18"/>
      <c r="N18" s="18">
        <v>3100</v>
      </c>
      <c r="O18" s="18"/>
      <c r="P18" s="18"/>
      <c r="Q18" s="18"/>
      <c r="R18" s="18">
        <f t="shared" si="0"/>
        <v>9300</v>
      </c>
      <c r="S18" s="18">
        <f t="shared" si="0"/>
        <v>0</v>
      </c>
      <c r="T18" s="18">
        <f t="shared" si="0"/>
        <v>0</v>
      </c>
      <c r="U18" s="18">
        <f t="shared" si="0"/>
        <v>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21" customFormat="1" ht="24">
      <c r="A19" s="15">
        <v>12</v>
      </c>
      <c r="B19" s="19" t="s">
        <v>20</v>
      </c>
      <c r="C19" s="19" t="s">
        <v>180</v>
      </c>
      <c r="D19" s="20" t="s">
        <v>100</v>
      </c>
      <c r="E19" s="19" t="s">
        <v>145</v>
      </c>
      <c r="F19" s="18">
        <v>4000</v>
      </c>
      <c r="G19" s="25">
        <v>400</v>
      </c>
      <c r="H19" s="18"/>
      <c r="I19" s="18"/>
      <c r="J19" s="18">
        <v>4000</v>
      </c>
      <c r="K19" s="18">
        <v>400</v>
      </c>
      <c r="L19" s="18"/>
      <c r="M19" s="18"/>
      <c r="N19" s="18">
        <v>4000</v>
      </c>
      <c r="O19" s="18">
        <v>400</v>
      </c>
      <c r="P19" s="18"/>
      <c r="Q19" s="18"/>
      <c r="R19" s="18">
        <f t="shared" si="0"/>
        <v>12000</v>
      </c>
      <c r="S19" s="18">
        <f t="shared" si="0"/>
        <v>1200</v>
      </c>
      <c r="T19" s="18">
        <f t="shared" si="0"/>
        <v>0</v>
      </c>
      <c r="U19" s="18">
        <f t="shared" si="0"/>
        <v>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1:142" s="21" customFormat="1" ht="15">
      <c r="A20" s="15">
        <v>13</v>
      </c>
      <c r="B20" s="19" t="s">
        <v>21</v>
      </c>
      <c r="C20" s="19" t="s">
        <v>166</v>
      </c>
      <c r="D20" s="20" t="s">
        <v>88</v>
      </c>
      <c r="E20" s="19" t="s">
        <v>7</v>
      </c>
      <c r="F20" s="18">
        <v>5650</v>
      </c>
      <c r="G20" s="25"/>
      <c r="H20" s="18"/>
      <c r="I20" s="18"/>
      <c r="J20" s="18">
        <v>5650</v>
      </c>
      <c r="K20" s="18"/>
      <c r="L20" s="18"/>
      <c r="M20" s="18"/>
      <c r="N20" s="18">
        <v>5650</v>
      </c>
      <c r="O20" s="18"/>
      <c r="P20" s="18"/>
      <c r="Q20" s="18"/>
      <c r="R20" s="18">
        <f t="shared" si="0"/>
        <v>16950</v>
      </c>
      <c r="S20" s="18">
        <f t="shared" si="0"/>
        <v>0</v>
      </c>
      <c r="T20" s="18">
        <f t="shared" si="0"/>
        <v>0</v>
      </c>
      <c r="U20" s="18">
        <f t="shared" si="0"/>
        <v>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</row>
    <row r="21" spans="1:142" s="21" customFormat="1" ht="15">
      <c r="A21" s="15">
        <v>14</v>
      </c>
      <c r="B21" s="19" t="s">
        <v>21</v>
      </c>
      <c r="C21" s="19" t="s">
        <v>156</v>
      </c>
      <c r="D21" s="20" t="s">
        <v>121</v>
      </c>
      <c r="E21" s="19" t="s">
        <v>146</v>
      </c>
      <c r="F21" s="18">
        <v>3100</v>
      </c>
      <c r="G21" s="25">
        <v>31</v>
      </c>
      <c r="H21" s="18"/>
      <c r="I21" s="18"/>
      <c r="J21" s="18">
        <v>3100</v>
      </c>
      <c r="K21" s="18">
        <v>31</v>
      </c>
      <c r="L21" s="18"/>
      <c r="M21" s="18"/>
      <c r="N21" s="18">
        <v>3100</v>
      </c>
      <c r="O21" s="18">
        <v>31</v>
      </c>
      <c r="P21" s="18"/>
      <c r="Q21" s="18"/>
      <c r="R21" s="18">
        <f t="shared" si="0"/>
        <v>9300</v>
      </c>
      <c r="S21" s="18">
        <f t="shared" si="0"/>
        <v>93</v>
      </c>
      <c r="T21" s="18">
        <f t="shared" si="0"/>
        <v>0</v>
      </c>
      <c r="U21" s="18">
        <f t="shared" si="0"/>
        <v>0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</row>
    <row r="22" spans="1:142" s="21" customFormat="1" ht="24">
      <c r="A22" s="15">
        <v>15</v>
      </c>
      <c r="B22" s="19" t="s">
        <v>22</v>
      </c>
      <c r="C22" s="19" t="s">
        <v>179</v>
      </c>
      <c r="D22" s="20" t="s">
        <v>100</v>
      </c>
      <c r="E22" s="19" t="s">
        <v>148</v>
      </c>
      <c r="F22" s="18">
        <v>5000</v>
      </c>
      <c r="G22" s="25">
        <v>500</v>
      </c>
      <c r="H22" s="18"/>
      <c r="I22" s="18"/>
      <c r="J22" s="18">
        <v>5000</v>
      </c>
      <c r="K22" s="18">
        <v>500</v>
      </c>
      <c r="L22" s="18"/>
      <c r="M22" s="18"/>
      <c r="N22" s="18">
        <v>5000</v>
      </c>
      <c r="O22" s="18">
        <v>500</v>
      </c>
      <c r="P22" s="18"/>
      <c r="Q22" s="18"/>
      <c r="R22" s="18">
        <f t="shared" si="0"/>
        <v>15000</v>
      </c>
      <c r="S22" s="18">
        <f t="shared" si="0"/>
        <v>1500</v>
      </c>
      <c r="T22" s="18">
        <f t="shared" si="0"/>
        <v>0</v>
      </c>
      <c r="U22" s="18">
        <f t="shared" si="0"/>
        <v>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</row>
    <row r="23" spans="1:142" s="21" customFormat="1" ht="15">
      <c r="A23" s="15">
        <v>16</v>
      </c>
      <c r="B23" s="19" t="s">
        <v>23</v>
      </c>
      <c r="C23" s="19" t="s">
        <v>164</v>
      </c>
      <c r="D23" s="20" t="s">
        <v>123</v>
      </c>
      <c r="E23" s="19" t="s">
        <v>148</v>
      </c>
      <c r="F23" s="18">
        <v>5000</v>
      </c>
      <c r="G23" s="25">
        <v>50</v>
      </c>
      <c r="H23" s="18"/>
      <c r="I23" s="18"/>
      <c r="J23" s="18">
        <v>5000</v>
      </c>
      <c r="K23" s="18">
        <v>50</v>
      </c>
      <c r="L23" s="18"/>
      <c r="M23" s="18"/>
      <c r="N23" s="18">
        <v>5000</v>
      </c>
      <c r="O23" s="18">
        <v>50</v>
      </c>
      <c r="P23" s="18"/>
      <c r="Q23" s="18"/>
      <c r="R23" s="18">
        <f t="shared" si="0"/>
        <v>15000</v>
      </c>
      <c r="S23" s="18">
        <f t="shared" si="0"/>
        <v>150</v>
      </c>
      <c r="T23" s="18">
        <f t="shared" si="0"/>
        <v>0</v>
      </c>
      <c r="U23" s="18">
        <f t="shared" si="0"/>
        <v>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</row>
    <row r="24" spans="1:142" s="21" customFormat="1" ht="24">
      <c r="A24" s="15">
        <v>17</v>
      </c>
      <c r="B24" s="19" t="s">
        <v>24</v>
      </c>
      <c r="C24" s="19" t="s">
        <v>182</v>
      </c>
      <c r="D24" s="20" t="s">
        <v>104</v>
      </c>
      <c r="E24" s="19" t="s">
        <v>146</v>
      </c>
      <c r="F24" s="18">
        <v>3100</v>
      </c>
      <c r="G24" s="25">
        <v>31</v>
      </c>
      <c r="H24" s="18"/>
      <c r="I24" s="18"/>
      <c r="J24" s="18">
        <v>3100</v>
      </c>
      <c r="K24" s="18">
        <v>31</v>
      </c>
      <c r="L24" s="18"/>
      <c r="M24" s="18"/>
      <c r="N24" s="18">
        <v>3100</v>
      </c>
      <c r="O24" s="18">
        <v>31</v>
      </c>
      <c r="P24" s="18"/>
      <c r="Q24" s="18"/>
      <c r="R24" s="18">
        <f t="shared" si="0"/>
        <v>9300</v>
      </c>
      <c r="S24" s="18">
        <f t="shared" si="0"/>
        <v>93</v>
      </c>
      <c r="T24" s="18">
        <f t="shared" si="0"/>
        <v>0</v>
      </c>
      <c r="U24" s="18">
        <f t="shared" si="0"/>
        <v>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</row>
    <row r="25" spans="1:142" s="21" customFormat="1" ht="24">
      <c r="A25" s="15">
        <v>18</v>
      </c>
      <c r="B25" s="19" t="s">
        <v>25</v>
      </c>
      <c r="C25" s="19" t="s">
        <v>169</v>
      </c>
      <c r="D25" s="20" t="s">
        <v>125</v>
      </c>
      <c r="E25" s="19" t="s">
        <v>145</v>
      </c>
      <c r="F25" s="18">
        <v>4000</v>
      </c>
      <c r="G25" s="25"/>
      <c r="H25" s="18"/>
      <c r="I25" s="18"/>
      <c r="J25" s="18">
        <v>4000</v>
      </c>
      <c r="K25" s="18"/>
      <c r="L25" s="18"/>
      <c r="M25" s="18"/>
      <c r="N25" s="18"/>
      <c r="O25" s="18"/>
      <c r="P25" s="18"/>
      <c r="Q25" s="18"/>
      <c r="R25" s="18">
        <f t="shared" si="0"/>
        <v>8000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</row>
    <row r="26" spans="1:142" s="21" customFormat="1" ht="36">
      <c r="A26" s="15">
        <v>19</v>
      </c>
      <c r="B26" s="19" t="s">
        <v>26</v>
      </c>
      <c r="C26" s="19" t="s">
        <v>170</v>
      </c>
      <c r="D26" s="20" t="s">
        <v>126</v>
      </c>
      <c r="E26" s="19" t="s">
        <v>146</v>
      </c>
      <c r="F26" s="18">
        <v>3100</v>
      </c>
      <c r="G26" s="25">
        <v>31</v>
      </c>
      <c r="H26" s="18"/>
      <c r="I26" s="18"/>
      <c r="J26" s="18">
        <v>6200</v>
      </c>
      <c r="K26" s="18">
        <v>31</v>
      </c>
      <c r="L26" s="18"/>
      <c r="M26" s="18"/>
      <c r="N26" s="18"/>
      <c r="O26" s="18">
        <v>31</v>
      </c>
      <c r="P26" s="18"/>
      <c r="Q26" s="18"/>
      <c r="R26" s="18">
        <f t="shared" si="0"/>
        <v>9300</v>
      </c>
      <c r="S26" s="18">
        <f t="shared" si="0"/>
        <v>93</v>
      </c>
      <c r="T26" s="18">
        <f t="shared" si="0"/>
        <v>0</v>
      </c>
      <c r="U26" s="18">
        <f t="shared" si="0"/>
        <v>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</row>
    <row r="27" spans="1:142" s="21" customFormat="1" ht="24">
      <c r="A27" s="15">
        <v>20</v>
      </c>
      <c r="B27" s="19" t="s">
        <v>27</v>
      </c>
      <c r="C27" s="19" t="s">
        <v>157</v>
      </c>
      <c r="D27" s="20" t="s">
        <v>113</v>
      </c>
      <c r="E27" s="19" t="s">
        <v>145</v>
      </c>
      <c r="F27" s="18">
        <v>4000</v>
      </c>
      <c r="G27" s="25">
        <v>40</v>
      </c>
      <c r="H27" s="18"/>
      <c r="I27" s="18"/>
      <c r="J27" s="18">
        <v>4000</v>
      </c>
      <c r="K27" s="18">
        <v>40</v>
      </c>
      <c r="L27" s="18"/>
      <c r="M27" s="18"/>
      <c r="N27" s="18">
        <v>4000</v>
      </c>
      <c r="O27" s="18">
        <v>40</v>
      </c>
      <c r="P27" s="18"/>
      <c r="Q27" s="18"/>
      <c r="R27" s="18">
        <f t="shared" si="0"/>
        <v>12000</v>
      </c>
      <c r="S27" s="18">
        <f t="shared" si="0"/>
        <v>120</v>
      </c>
      <c r="T27" s="18">
        <f t="shared" si="0"/>
        <v>0</v>
      </c>
      <c r="U27" s="18">
        <f t="shared" si="0"/>
        <v>0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</row>
    <row r="28" spans="1:142" s="21" customFormat="1" ht="24">
      <c r="A28" s="15">
        <v>21</v>
      </c>
      <c r="B28" s="19" t="s">
        <v>28</v>
      </c>
      <c r="C28" s="19" t="s">
        <v>189</v>
      </c>
      <c r="D28" s="20" t="s">
        <v>114</v>
      </c>
      <c r="E28" s="19" t="s">
        <v>146</v>
      </c>
      <c r="F28" s="18">
        <v>4650</v>
      </c>
      <c r="G28" s="25"/>
      <c r="H28" s="18"/>
      <c r="I28" s="18"/>
      <c r="J28" s="18">
        <v>1550</v>
      </c>
      <c r="K28" s="18"/>
      <c r="L28" s="18"/>
      <c r="M28" s="18"/>
      <c r="N28" s="18">
        <v>3100</v>
      </c>
      <c r="O28" s="18"/>
      <c r="P28" s="18"/>
      <c r="Q28" s="18"/>
      <c r="R28" s="18">
        <f t="shared" si="0"/>
        <v>9300</v>
      </c>
      <c r="S28" s="18">
        <f t="shared" si="0"/>
        <v>0</v>
      </c>
      <c r="T28" s="18">
        <f t="shared" si="0"/>
        <v>0</v>
      </c>
      <c r="U28" s="18">
        <f t="shared" si="0"/>
        <v>0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</row>
    <row r="29" spans="1:142" s="24" customFormat="1" ht="36">
      <c r="A29" s="15">
        <v>22</v>
      </c>
      <c r="B29" s="22" t="s">
        <v>29</v>
      </c>
      <c r="C29" s="22" t="s">
        <v>159</v>
      </c>
      <c r="D29" s="23" t="s">
        <v>112</v>
      </c>
      <c r="E29" s="22" t="s">
        <v>143</v>
      </c>
      <c r="F29" s="18">
        <v>3500</v>
      </c>
      <c r="G29" s="25">
        <v>35</v>
      </c>
      <c r="H29" s="18"/>
      <c r="I29" s="18"/>
      <c r="J29" s="18">
        <v>3500</v>
      </c>
      <c r="K29" s="18">
        <v>35</v>
      </c>
      <c r="L29" s="18"/>
      <c r="M29" s="18"/>
      <c r="N29" s="18">
        <v>3500</v>
      </c>
      <c r="O29" s="18">
        <v>35</v>
      </c>
      <c r="P29" s="18"/>
      <c r="Q29" s="18"/>
      <c r="R29" s="18">
        <f t="shared" si="0"/>
        <v>10500</v>
      </c>
      <c r="S29" s="18">
        <f t="shared" si="0"/>
        <v>105</v>
      </c>
      <c r="T29" s="18">
        <f t="shared" si="0"/>
        <v>0</v>
      </c>
      <c r="U29" s="18">
        <f t="shared" si="0"/>
        <v>0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</row>
    <row r="30" spans="1:142" s="21" customFormat="1" ht="15">
      <c r="A30" s="15">
        <v>23</v>
      </c>
      <c r="B30" s="19" t="s">
        <v>30</v>
      </c>
      <c r="C30" s="19" t="s">
        <v>190</v>
      </c>
      <c r="D30" s="20" t="s">
        <v>117</v>
      </c>
      <c r="E30" s="19" t="s">
        <v>146</v>
      </c>
      <c r="F30" s="18">
        <v>3100</v>
      </c>
      <c r="G30" s="25"/>
      <c r="H30" s="18"/>
      <c r="I30" s="18"/>
      <c r="J30" s="18">
        <v>3100</v>
      </c>
      <c r="K30" s="18"/>
      <c r="L30" s="18"/>
      <c r="M30" s="18"/>
      <c r="N30" s="18">
        <v>3100</v>
      </c>
      <c r="O30" s="18"/>
      <c r="P30" s="18"/>
      <c r="Q30" s="18"/>
      <c r="R30" s="18">
        <f t="shared" si="0"/>
        <v>9300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</row>
    <row r="31" spans="1:142" s="21" customFormat="1" ht="36">
      <c r="A31" s="15">
        <v>24</v>
      </c>
      <c r="B31" s="19" t="s">
        <v>31</v>
      </c>
      <c r="C31" s="19" t="s">
        <v>191</v>
      </c>
      <c r="D31" s="20" t="s">
        <v>127</v>
      </c>
      <c r="E31" s="19" t="s">
        <v>148</v>
      </c>
      <c r="F31" s="18">
        <v>5000</v>
      </c>
      <c r="G31" s="25"/>
      <c r="H31" s="18"/>
      <c r="I31" s="18"/>
      <c r="J31" s="18">
        <v>5000</v>
      </c>
      <c r="K31" s="18"/>
      <c r="L31" s="18"/>
      <c r="M31" s="18"/>
      <c r="N31" s="18">
        <v>5000</v>
      </c>
      <c r="O31" s="18"/>
      <c r="P31" s="18"/>
      <c r="Q31" s="18"/>
      <c r="R31" s="18">
        <f t="shared" si="0"/>
        <v>15000</v>
      </c>
      <c r="S31" s="18">
        <f t="shared" si="0"/>
        <v>0</v>
      </c>
      <c r="T31" s="18">
        <f t="shared" si="0"/>
        <v>0</v>
      </c>
      <c r="U31" s="18">
        <f t="shared" si="0"/>
        <v>0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</row>
    <row r="32" spans="1:142" s="21" customFormat="1" ht="24">
      <c r="A32" s="15">
        <v>25</v>
      </c>
      <c r="B32" s="19" t="s">
        <v>32</v>
      </c>
      <c r="C32" s="19" t="s">
        <v>178</v>
      </c>
      <c r="D32" s="20" t="s">
        <v>89</v>
      </c>
      <c r="E32" s="19" t="s">
        <v>146</v>
      </c>
      <c r="F32" s="18">
        <v>3100</v>
      </c>
      <c r="G32" s="25">
        <v>31</v>
      </c>
      <c r="H32" s="18"/>
      <c r="I32" s="18"/>
      <c r="J32" s="18">
        <v>3100</v>
      </c>
      <c r="K32" s="18">
        <v>31</v>
      </c>
      <c r="L32" s="18"/>
      <c r="M32" s="18"/>
      <c r="N32" s="18">
        <v>3668.18</v>
      </c>
      <c r="O32" s="18">
        <v>31</v>
      </c>
      <c r="P32" s="18"/>
      <c r="Q32" s="18"/>
      <c r="R32" s="18">
        <f t="shared" si="0"/>
        <v>9868.18</v>
      </c>
      <c r="S32" s="18">
        <f t="shared" si="0"/>
        <v>93</v>
      </c>
      <c r="T32" s="18">
        <f t="shared" si="0"/>
        <v>0</v>
      </c>
      <c r="U32" s="18">
        <f t="shared" si="0"/>
        <v>0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</row>
    <row r="33" spans="1:142" s="21" customFormat="1" ht="15">
      <c r="A33" s="15">
        <v>26</v>
      </c>
      <c r="B33" s="19" t="s">
        <v>33</v>
      </c>
      <c r="C33" s="19" t="s">
        <v>162</v>
      </c>
      <c r="D33" s="20" t="s">
        <v>106</v>
      </c>
      <c r="E33" s="19" t="s">
        <v>146</v>
      </c>
      <c r="F33" s="18">
        <v>3100</v>
      </c>
      <c r="G33" s="25">
        <v>31</v>
      </c>
      <c r="H33" s="18"/>
      <c r="I33" s="18"/>
      <c r="J33" s="18">
        <v>3100</v>
      </c>
      <c r="K33" s="18">
        <v>31</v>
      </c>
      <c r="L33" s="18"/>
      <c r="M33" s="18"/>
      <c r="N33" s="18">
        <v>3100</v>
      </c>
      <c r="O33" s="18">
        <v>31</v>
      </c>
      <c r="P33" s="18"/>
      <c r="Q33" s="18"/>
      <c r="R33" s="18">
        <f t="shared" si="0"/>
        <v>9300</v>
      </c>
      <c r="S33" s="18">
        <f t="shared" si="0"/>
        <v>93</v>
      </c>
      <c r="T33" s="18">
        <f t="shared" si="0"/>
        <v>0</v>
      </c>
      <c r="U33" s="18">
        <f t="shared" si="0"/>
        <v>0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</row>
    <row r="34" spans="1:142" s="24" customFormat="1" ht="15">
      <c r="A34" s="15">
        <v>27</v>
      </c>
      <c r="B34" s="22" t="s">
        <v>34</v>
      </c>
      <c r="C34" s="22" t="s">
        <v>155</v>
      </c>
      <c r="D34" s="23" t="s">
        <v>119</v>
      </c>
      <c r="E34" s="22" t="s">
        <v>143</v>
      </c>
      <c r="F34" s="18">
        <v>3100</v>
      </c>
      <c r="G34" s="25">
        <v>17</v>
      </c>
      <c r="H34" s="18"/>
      <c r="I34" s="18"/>
      <c r="J34" s="18">
        <v>3100</v>
      </c>
      <c r="K34" s="18">
        <v>17</v>
      </c>
      <c r="L34" s="18"/>
      <c r="M34" s="18"/>
      <c r="N34" s="18">
        <v>3100</v>
      </c>
      <c r="O34" s="18">
        <v>17</v>
      </c>
      <c r="P34" s="18"/>
      <c r="Q34" s="18"/>
      <c r="R34" s="18">
        <f t="shared" si="0"/>
        <v>9300</v>
      </c>
      <c r="S34" s="18">
        <f t="shared" si="0"/>
        <v>51</v>
      </c>
      <c r="T34" s="18">
        <f t="shared" si="0"/>
        <v>0</v>
      </c>
      <c r="U34" s="18">
        <f t="shared" si="0"/>
        <v>0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</row>
    <row r="35" spans="1:142" s="21" customFormat="1" ht="24">
      <c r="A35" s="15">
        <v>28</v>
      </c>
      <c r="B35" s="19" t="s">
        <v>35</v>
      </c>
      <c r="C35" s="19" t="s">
        <v>154</v>
      </c>
      <c r="D35" s="20" t="s">
        <v>129</v>
      </c>
      <c r="E35" s="19" t="s">
        <v>145</v>
      </c>
      <c r="F35" s="18">
        <v>5600</v>
      </c>
      <c r="G35" s="25"/>
      <c r="H35" s="18"/>
      <c r="I35" s="18"/>
      <c r="J35" s="18">
        <v>5600</v>
      </c>
      <c r="K35" s="18"/>
      <c r="L35" s="18"/>
      <c r="M35" s="18"/>
      <c r="N35" s="18">
        <v>5600</v>
      </c>
      <c r="O35" s="18"/>
      <c r="P35" s="18"/>
      <c r="Q35" s="18"/>
      <c r="R35" s="18">
        <f t="shared" si="0"/>
        <v>16800</v>
      </c>
      <c r="S35" s="18">
        <f t="shared" si="0"/>
        <v>0</v>
      </c>
      <c r="T35" s="18">
        <f t="shared" si="0"/>
        <v>0</v>
      </c>
      <c r="U35" s="18">
        <f t="shared" si="0"/>
        <v>0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</row>
    <row r="36" spans="1:142" s="21" customFormat="1" ht="24">
      <c r="A36" s="15">
        <v>29</v>
      </c>
      <c r="B36" s="19" t="s">
        <v>36</v>
      </c>
      <c r="C36" s="19" t="s">
        <v>184</v>
      </c>
      <c r="D36" s="20" t="s">
        <v>118</v>
      </c>
      <c r="E36" s="19" t="s">
        <v>146</v>
      </c>
      <c r="F36" s="18">
        <v>4650</v>
      </c>
      <c r="G36" s="25">
        <v>31</v>
      </c>
      <c r="H36" s="18"/>
      <c r="I36" s="18"/>
      <c r="J36" s="18">
        <v>1550</v>
      </c>
      <c r="K36" s="18">
        <v>31</v>
      </c>
      <c r="L36" s="18"/>
      <c r="M36" s="18"/>
      <c r="N36" s="18">
        <v>3100</v>
      </c>
      <c r="O36" s="18">
        <v>31</v>
      </c>
      <c r="P36" s="18"/>
      <c r="Q36" s="18"/>
      <c r="R36" s="18">
        <f t="shared" si="0"/>
        <v>9300</v>
      </c>
      <c r="S36" s="18">
        <f t="shared" si="0"/>
        <v>93</v>
      </c>
      <c r="T36" s="18">
        <f t="shared" si="0"/>
        <v>0</v>
      </c>
      <c r="U36" s="18">
        <f t="shared" si="0"/>
        <v>0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</row>
    <row r="37" spans="1:142" s="21" customFormat="1" ht="36">
      <c r="A37" s="15">
        <v>30</v>
      </c>
      <c r="B37" s="19" t="s">
        <v>37</v>
      </c>
      <c r="C37" s="19" t="s">
        <v>166</v>
      </c>
      <c r="D37" s="20" t="s">
        <v>127</v>
      </c>
      <c r="E37" s="19" t="s">
        <v>145</v>
      </c>
      <c r="F37" s="18">
        <v>4000</v>
      </c>
      <c r="G37" s="25"/>
      <c r="H37" s="18"/>
      <c r="I37" s="18"/>
      <c r="J37" s="18">
        <v>4000</v>
      </c>
      <c r="K37" s="18"/>
      <c r="L37" s="18"/>
      <c r="M37" s="18"/>
      <c r="N37" s="18">
        <v>4000</v>
      </c>
      <c r="O37" s="18"/>
      <c r="P37" s="18"/>
      <c r="Q37" s="18"/>
      <c r="R37" s="18">
        <f t="shared" si="0"/>
        <v>12000</v>
      </c>
      <c r="S37" s="18">
        <f t="shared" si="0"/>
        <v>0</v>
      </c>
      <c r="T37" s="18">
        <f t="shared" si="0"/>
        <v>0</v>
      </c>
      <c r="U37" s="18">
        <f t="shared" si="0"/>
        <v>0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</row>
    <row r="38" spans="1:142" s="21" customFormat="1" ht="24">
      <c r="A38" s="15">
        <v>31</v>
      </c>
      <c r="B38" s="19" t="s">
        <v>38</v>
      </c>
      <c r="C38" s="19" t="s">
        <v>183</v>
      </c>
      <c r="D38" s="20" t="s">
        <v>93</v>
      </c>
      <c r="E38" s="19" t="s">
        <v>146</v>
      </c>
      <c r="F38" s="18">
        <v>3100</v>
      </c>
      <c r="G38" s="25">
        <v>310</v>
      </c>
      <c r="H38" s="18"/>
      <c r="I38" s="18"/>
      <c r="J38" s="18">
        <v>3100</v>
      </c>
      <c r="K38" s="18">
        <v>310</v>
      </c>
      <c r="L38" s="18"/>
      <c r="M38" s="18"/>
      <c r="N38" s="18">
        <v>3100</v>
      </c>
      <c r="O38" s="18">
        <v>310</v>
      </c>
      <c r="P38" s="18"/>
      <c r="Q38" s="18"/>
      <c r="R38" s="18">
        <f t="shared" si="0"/>
        <v>9300</v>
      </c>
      <c r="S38" s="18">
        <f t="shared" si="0"/>
        <v>930</v>
      </c>
      <c r="T38" s="18">
        <f t="shared" si="0"/>
        <v>0</v>
      </c>
      <c r="U38" s="18">
        <f t="shared" si="0"/>
        <v>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</row>
    <row r="39" spans="1:142" s="21" customFormat="1" ht="15">
      <c r="A39" s="15">
        <v>32</v>
      </c>
      <c r="B39" s="19" t="s">
        <v>39</v>
      </c>
      <c r="C39" s="19" t="s">
        <v>165</v>
      </c>
      <c r="D39" s="20" t="s">
        <v>131</v>
      </c>
      <c r="E39" s="19" t="s">
        <v>148</v>
      </c>
      <c r="F39" s="18">
        <v>5600</v>
      </c>
      <c r="G39" s="25">
        <v>56</v>
      </c>
      <c r="H39" s="18"/>
      <c r="I39" s="18"/>
      <c r="J39" s="18">
        <v>5600</v>
      </c>
      <c r="K39" s="18">
        <v>56</v>
      </c>
      <c r="L39" s="18"/>
      <c r="M39" s="18"/>
      <c r="N39" s="18">
        <v>5600</v>
      </c>
      <c r="O39" s="18">
        <v>56</v>
      </c>
      <c r="P39" s="18"/>
      <c r="Q39" s="18"/>
      <c r="R39" s="18">
        <f t="shared" si="0"/>
        <v>16800</v>
      </c>
      <c r="S39" s="18">
        <f t="shared" si="0"/>
        <v>168</v>
      </c>
      <c r="T39" s="18">
        <f t="shared" si="0"/>
        <v>0</v>
      </c>
      <c r="U39" s="18">
        <f t="shared" si="0"/>
        <v>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</row>
    <row r="40" spans="1:142" s="21" customFormat="1" ht="15">
      <c r="A40" s="15">
        <v>33</v>
      </c>
      <c r="B40" s="19" t="s">
        <v>40</v>
      </c>
      <c r="C40" s="19" t="s">
        <v>192</v>
      </c>
      <c r="D40" s="20" t="s">
        <v>88</v>
      </c>
      <c r="E40" s="19" t="s">
        <v>7</v>
      </c>
      <c r="F40" s="18"/>
      <c r="G40" s="25"/>
      <c r="H40" s="18"/>
      <c r="I40" s="18"/>
      <c r="J40" s="18">
        <v>4237.5</v>
      </c>
      <c r="K40" s="18"/>
      <c r="L40" s="28">
        <v>14794.08</v>
      </c>
      <c r="M40" s="18"/>
      <c r="N40" s="18">
        <v>2311.36</v>
      </c>
      <c r="O40" s="18"/>
      <c r="P40" s="18"/>
      <c r="Q40" s="18"/>
      <c r="R40" s="18">
        <f t="shared" ref="R40:U70" si="1">N40+J40+F40</f>
        <v>6548.8600000000006</v>
      </c>
      <c r="S40" s="18">
        <f t="shared" si="1"/>
        <v>0</v>
      </c>
      <c r="T40" s="18">
        <f t="shared" si="1"/>
        <v>14794.08</v>
      </c>
      <c r="U40" s="18">
        <f t="shared" si="1"/>
        <v>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</row>
    <row r="41" spans="1:142" s="21" customFormat="1" ht="24">
      <c r="A41" s="15">
        <v>34</v>
      </c>
      <c r="B41" s="19" t="s">
        <v>41</v>
      </c>
      <c r="C41" s="19" t="s">
        <v>157</v>
      </c>
      <c r="D41" s="20" t="s">
        <v>108</v>
      </c>
      <c r="E41" s="19" t="s">
        <v>146</v>
      </c>
      <c r="F41" s="18">
        <v>3100</v>
      </c>
      <c r="G41" s="25"/>
      <c r="H41" s="18"/>
      <c r="I41" s="18"/>
      <c r="J41" s="18">
        <v>3100</v>
      </c>
      <c r="K41" s="18"/>
      <c r="L41" s="18"/>
      <c r="M41" s="18"/>
      <c r="N41" s="18">
        <v>3100</v>
      </c>
      <c r="O41" s="18"/>
      <c r="P41" s="18"/>
      <c r="Q41" s="18"/>
      <c r="R41" s="18">
        <f t="shared" si="1"/>
        <v>9300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</row>
    <row r="42" spans="1:142" s="21" customFormat="1" ht="24">
      <c r="A42" s="15">
        <v>35</v>
      </c>
      <c r="B42" s="19" t="s">
        <v>42</v>
      </c>
      <c r="C42" s="19" t="s">
        <v>193</v>
      </c>
      <c r="D42" s="20" t="s">
        <v>133</v>
      </c>
      <c r="E42" s="19" t="s">
        <v>146</v>
      </c>
      <c r="F42" s="18">
        <v>5334.78</v>
      </c>
      <c r="G42" s="25"/>
      <c r="H42" s="18"/>
      <c r="I42" s="18"/>
      <c r="J42" s="18">
        <v>2150</v>
      </c>
      <c r="K42" s="18"/>
      <c r="L42" s="18"/>
      <c r="M42" s="18"/>
      <c r="N42" s="18">
        <v>3854.55</v>
      </c>
      <c r="O42" s="18"/>
      <c r="P42" s="18"/>
      <c r="Q42" s="18"/>
      <c r="R42" s="18">
        <f t="shared" si="1"/>
        <v>11339.33</v>
      </c>
      <c r="S42" s="18">
        <f t="shared" si="1"/>
        <v>0</v>
      </c>
      <c r="T42" s="18">
        <f t="shared" si="1"/>
        <v>0</v>
      </c>
      <c r="U42" s="18">
        <f t="shared" si="1"/>
        <v>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</row>
    <row r="43" spans="1:142" s="21" customFormat="1" ht="15">
      <c r="A43" s="15">
        <v>36</v>
      </c>
      <c r="B43" s="19" t="s">
        <v>43</v>
      </c>
      <c r="C43" s="19" t="s">
        <v>166</v>
      </c>
      <c r="D43" s="20" t="s">
        <v>131</v>
      </c>
      <c r="E43" s="19" t="s">
        <v>145</v>
      </c>
      <c r="F43" s="18">
        <v>7875</v>
      </c>
      <c r="G43" s="25">
        <v>45</v>
      </c>
      <c r="H43" s="18"/>
      <c r="I43" s="18"/>
      <c r="J43" s="18">
        <v>1125</v>
      </c>
      <c r="K43" s="18">
        <v>45</v>
      </c>
      <c r="L43" s="18"/>
      <c r="M43" s="18"/>
      <c r="N43" s="29">
        <f>-352.8-88.2</f>
        <v>-441</v>
      </c>
      <c r="O43" s="18">
        <v>45</v>
      </c>
      <c r="P43" s="18"/>
      <c r="Q43" s="18">
        <v>27225</v>
      </c>
      <c r="R43" s="18">
        <f t="shared" si="1"/>
        <v>8559</v>
      </c>
      <c r="S43" s="18">
        <f t="shared" si="1"/>
        <v>135</v>
      </c>
      <c r="T43" s="18">
        <f t="shared" si="1"/>
        <v>0</v>
      </c>
      <c r="U43" s="18">
        <f t="shared" si="1"/>
        <v>27225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</row>
    <row r="44" spans="1:142" s="21" customFormat="1" ht="24">
      <c r="A44" s="15">
        <v>37</v>
      </c>
      <c r="B44" s="19" t="s">
        <v>44</v>
      </c>
      <c r="C44" s="19" t="s">
        <v>194</v>
      </c>
      <c r="D44" s="20" t="s">
        <v>97</v>
      </c>
      <c r="E44" s="19" t="s">
        <v>146</v>
      </c>
      <c r="F44" s="18">
        <v>1752.17</v>
      </c>
      <c r="G44" s="25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f t="shared" si="1"/>
        <v>1752.17</v>
      </c>
      <c r="S44" s="18">
        <f t="shared" si="1"/>
        <v>0</v>
      </c>
      <c r="T44" s="18">
        <f t="shared" si="1"/>
        <v>0</v>
      </c>
      <c r="U44" s="18">
        <f t="shared" si="1"/>
        <v>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</row>
    <row r="45" spans="1:142" s="21" customFormat="1" ht="24">
      <c r="A45" s="15">
        <v>38</v>
      </c>
      <c r="B45" s="19" t="s">
        <v>45</v>
      </c>
      <c r="C45" s="19" t="s">
        <v>153</v>
      </c>
      <c r="D45" s="20" t="s">
        <v>122</v>
      </c>
      <c r="E45" s="19" t="s">
        <v>145</v>
      </c>
      <c r="F45" s="18">
        <v>4000</v>
      </c>
      <c r="G45" s="25"/>
      <c r="H45" s="18"/>
      <c r="I45" s="18"/>
      <c r="J45" s="18">
        <v>4000</v>
      </c>
      <c r="K45" s="18"/>
      <c r="L45" s="18"/>
      <c r="M45" s="18"/>
      <c r="N45" s="18">
        <v>4000</v>
      </c>
      <c r="O45" s="18"/>
      <c r="P45" s="18"/>
      <c r="Q45" s="18"/>
      <c r="R45" s="18">
        <f t="shared" si="1"/>
        <v>12000</v>
      </c>
      <c r="S45" s="18">
        <f t="shared" si="1"/>
        <v>0</v>
      </c>
      <c r="T45" s="18">
        <f t="shared" si="1"/>
        <v>0</v>
      </c>
      <c r="U45" s="18">
        <f t="shared" si="1"/>
        <v>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</row>
    <row r="46" spans="1:142" s="21" customFormat="1" ht="15">
      <c r="A46" s="15">
        <v>39</v>
      </c>
      <c r="B46" s="19" t="s">
        <v>46</v>
      </c>
      <c r="C46" s="19" t="s">
        <v>195</v>
      </c>
      <c r="D46" s="20" t="s">
        <v>88</v>
      </c>
      <c r="E46" s="19" t="s">
        <v>7</v>
      </c>
      <c r="F46" s="18">
        <v>5650</v>
      </c>
      <c r="G46" s="25"/>
      <c r="H46" s="18"/>
      <c r="I46" s="18"/>
      <c r="J46" s="18">
        <v>5650</v>
      </c>
      <c r="K46" s="18"/>
      <c r="L46" s="18"/>
      <c r="M46" s="18"/>
      <c r="N46" s="18">
        <v>5650</v>
      </c>
      <c r="O46" s="18"/>
      <c r="P46" s="18"/>
      <c r="Q46" s="18"/>
      <c r="R46" s="18">
        <f t="shared" si="1"/>
        <v>16950</v>
      </c>
      <c r="S46" s="18">
        <f t="shared" si="1"/>
        <v>0</v>
      </c>
      <c r="T46" s="18">
        <f t="shared" si="1"/>
        <v>0</v>
      </c>
      <c r="U46" s="18">
        <f t="shared" si="1"/>
        <v>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</row>
    <row r="47" spans="1:142" s="21" customFormat="1" ht="15">
      <c r="A47" s="15">
        <v>40</v>
      </c>
      <c r="B47" s="19" t="s">
        <v>47</v>
      </c>
      <c r="C47" s="19" t="s">
        <v>167</v>
      </c>
      <c r="D47" s="20" t="s">
        <v>130</v>
      </c>
      <c r="E47" s="19" t="s">
        <v>146</v>
      </c>
      <c r="F47" s="18">
        <v>3100</v>
      </c>
      <c r="G47" s="25">
        <v>31</v>
      </c>
      <c r="H47" s="18"/>
      <c r="I47" s="18"/>
      <c r="J47" s="18">
        <v>3100</v>
      </c>
      <c r="K47" s="18">
        <v>31</v>
      </c>
      <c r="L47" s="18"/>
      <c r="M47" s="18"/>
      <c r="N47" s="18">
        <v>3100</v>
      </c>
      <c r="O47" s="18">
        <v>31</v>
      </c>
      <c r="P47" s="18"/>
      <c r="Q47" s="18"/>
      <c r="R47" s="18">
        <f t="shared" si="1"/>
        <v>9300</v>
      </c>
      <c r="S47" s="18">
        <f t="shared" si="1"/>
        <v>93</v>
      </c>
      <c r="T47" s="18">
        <f t="shared" si="1"/>
        <v>0</v>
      </c>
      <c r="U47" s="18">
        <f t="shared" si="1"/>
        <v>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</row>
    <row r="48" spans="1:142" s="24" customFormat="1" ht="24">
      <c r="A48" s="15">
        <v>41</v>
      </c>
      <c r="B48" s="22" t="s">
        <v>49</v>
      </c>
      <c r="C48" s="22" t="s">
        <v>168</v>
      </c>
      <c r="D48" s="23" t="s">
        <v>133</v>
      </c>
      <c r="E48" s="22" t="s">
        <v>142</v>
      </c>
      <c r="F48" s="18">
        <v>2578.2600000000002</v>
      </c>
      <c r="G48" s="25">
        <v>16</v>
      </c>
      <c r="H48" s="18"/>
      <c r="I48" s="18"/>
      <c r="J48" s="18">
        <v>2350</v>
      </c>
      <c r="K48" s="18">
        <v>16</v>
      </c>
      <c r="L48" s="18"/>
      <c r="M48" s="18"/>
      <c r="N48" s="18">
        <v>3100</v>
      </c>
      <c r="O48" s="18">
        <v>16</v>
      </c>
      <c r="P48" s="18"/>
      <c r="Q48" s="18"/>
      <c r="R48" s="18">
        <f t="shared" si="1"/>
        <v>8028.26</v>
      </c>
      <c r="S48" s="18">
        <f t="shared" si="1"/>
        <v>48</v>
      </c>
      <c r="T48" s="18">
        <f t="shared" si="1"/>
        <v>0</v>
      </c>
      <c r="U48" s="18">
        <f t="shared" si="1"/>
        <v>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</row>
    <row r="49" spans="1:142" s="21" customFormat="1" ht="15">
      <c r="A49" s="15">
        <v>42</v>
      </c>
      <c r="B49" s="19" t="s">
        <v>50</v>
      </c>
      <c r="C49" s="19" t="s">
        <v>163</v>
      </c>
      <c r="D49" s="20" t="s">
        <v>123</v>
      </c>
      <c r="E49" s="19" t="s">
        <v>145</v>
      </c>
      <c r="F49" s="18">
        <v>4000</v>
      </c>
      <c r="G49" s="25">
        <v>40</v>
      </c>
      <c r="H49" s="18"/>
      <c r="I49" s="18"/>
      <c r="J49" s="18">
        <v>4050</v>
      </c>
      <c r="K49" s="18">
        <v>40</v>
      </c>
      <c r="L49" s="18"/>
      <c r="M49" s="18"/>
      <c r="N49" s="18">
        <v>4636.3599999999997</v>
      </c>
      <c r="O49" s="18">
        <v>40</v>
      </c>
      <c r="P49" s="18"/>
      <c r="Q49" s="18"/>
      <c r="R49" s="18">
        <f t="shared" si="1"/>
        <v>12686.36</v>
      </c>
      <c r="S49" s="18">
        <f t="shared" si="1"/>
        <v>120</v>
      </c>
      <c r="T49" s="18">
        <f t="shared" si="1"/>
        <v>0</v>
      </c>
      <c r="U49" s="18">
        <f t="shared" si="1"/>
        <v>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</row>
    <row r="50" spans="1:142" s="21" customFormat="1" ht="15">
      <c r="A50" s="15">
        <v>43</v>
      </c>
      <c r="B50" s="19" t="s">
        <v>51</v>
      </c>
      <c r="C50" s="19" t="s">
        <v>169</v>
      </c>
      <c r="D50" s="20" t="s">
        <v>134</v>
      </c>
      <c r="E50" s="19" t="s">
        <v>146</v>
      </c>
      <c r="F50" s="18">
        <v>3100</v>
      </c>
      <c r="G50" s="25">
        <v>31</v>
      </c>
      <c r="H50" s="18"/>
      <c r="I50" s="18"/>
      <c r="J50" s="18">
        <v>3100</v>
      </c>
      <c r="K50" s="18">
        <v>31</v>
      </c>
      <c r="L50" s="18"/>
      <c r="M50" s="18"/>
      <c r="N50" s="18">
        <v>3100</v>
      </c>
      <c r="O50" s="18">
        <v>31</v>
      </c>
      <c r="P50" s="18"/>
      <c r="Q50" s="18"/>
      <c r="R50" s="18">
        <f t="shared" si="1"/>
        <v>9300</v>
      </c>
      <c r="S50" s="18">
        <f t="shared" si="1"/>
        <v>93</v>
      </c>
      <c r="T50" s="18">
        <f t="shared" si="1"/>
        <v>0</v>
      </c>
      <c r="U50" s="18">
        <f t="shared" si="1"/>
        <v>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</row>
    <row r="51" spans="1:142" s="24" customFormat="1" ht="24">
      <c r="A51" s="15">
        <v>44</v>
      </c>
      <c r="B51" s="22" t="s">
        <v>52</v>
      </c>
      <c r="C51" s="22" t="s">
        <v>157</v>
      </c>
      <c r="D51" s="23" t="s">
        <v>132</v>
      </c>
      <c r="E51" s="22" t="s">
        <v>143</v>
      </c>
      <c r="F51" s="18">
        <v>3100</v>
      </c>
      <c r="G51" s="25">
        <v>17</v>
      </c>
      <c r="H51" s="18"/>
      <c r="I51" s="18"/>
      <c r="J51" s="18">
        <v>3100</v>
      </c>
      <c r="K51" s="18">
        <v>17</v>
      </c>
      <c r="L51" s="18"/>
      <c r="M51" s="18"/>
      <c r="N51" s="18">
        <v>3100</v>
      </c>
      <c r="O51" s="18">
        <v>17</v>
      </c>
      <c r="P51" s="18"/>
      <c r="Q51" s="18"/>
      <c r="R51" s="18">
        <f t="shared" si="1"/>
        <v>9300</v>
      </c>
      <c r="S51" s="18">
        <f t="shared" si="1"/>
        <v>51</v>
      </c>
      <c r="T51" s="18">
        <f t="shared" si="1"/>
        <v>0</v>
      </c>
      <c r="U51" s="18">
        <f t="shared" si="1"/>
        <v>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</row>
    <row r="52" spans="1:142" s="21" customFormat="1" ht="24">
      <c r="A52" s="15">
        <v>45</v>
      </c>
      <c r="B52" s="19" t="s">
        <v>53</v>
      </c>
      <c r="C52" s="19" t="s">
        <v>154</v>
      </c>
      <c r="D52" s="20" t="s">
        <v>91</v>
      </c>
      <c r="E52" s="19" t="s">
        <v>146</v>
      </c>
      <c r="F52" s="18">
        <v>3100</v>
      </c>
      <c r="G52" s="25">
        <v>31</v>
      </c>
      <c r="H52" s="18"/>
      <c r="I52" s="18"/>
      <c r="J52" s="18">
        <v>3195</v>
      </c>
      <c r="K52" s="18">
        <v>31</v>
      </c>
      <c r="L52" s="18"/>
      <c r="M52" s="18"/>
      <c r="N52" s="18">
        <v>3100</v>
      </c>
      <c r="O52" s="18">
        <v>31</v>
      </c>
      <c r="P52" s="18"/>
      <c r="Q52" s="18"/>
      <c r="R52" s="18">
        <f t="shared" si="1"/>
        <v>9395</v>
      </c>
      <c r="S52" s="18">
        <f t="shared" si="1"/>
        <v>93</v>
      </c>
      <c r="T52" s="18">
        <f t="shared" si="1"/>
        <v>0</v>
      </c>
      <c r="U52" s="18">
        <f t="shared" si="1"/>
        <v>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</row>
    <row r="53" spans="1:142" s="21" customFormat="1" ht="24">
      <c r="A53" s="15">
        <v>46</v>
      </c>
      <c r="B53" s="19" t="s">
        <v>54</v>
      </c>
      <c r="C53" s="19" t="s">
        <v>185</v>
      </c>
      <c r="D53" s="20" t="s">
        <v>94</v>
      </c>
      <c r="E53" s="19" t="s">
        <v>146</v>
      </c>
      <c r="F53" s="18">
        <v>3100</v>
      </c>
      <c r="G53" s="25"/>
      <c r="H53" s="18"/>
      <c r="I53" s="18"/>
      <c r="J53" s="18">
        <v>3100</v>
      </c>
      <c r="K53" s="18"/>
      <c r="L53" s="18"/>
      <c r="M53" s="18"/>
      <c r="N53" s="18">
        <v>915.91</v>
      </c>
      <c r="O53" s="18"/>
      <c r="P53" s="18">
        <v>2184.09</v>
      </c>
      <c r="Q53" s="18"/>
      <c r="R53" s="18">
        <f t="shared" si="1"/>
        <v>7115.91</v>
      </c>
      <c r="S53" s="18">
        <f t="shared" si="1"/>
        <v>0</v>
      </c>
      <c r="T53" s="18">
        <f t="shared" si="1"/>
        <v>2184.09</v>
      </c>
      <c r="U53" s="18">
        <f t="shared" si="1"/>
        <v>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</row>
    <row r="54" spans="1:142" s="21" customFormat="1" ht="24">
      <c r="A54" s="15">
        <v>47</v>
      </c>
      <c r="B54" s="19" t="s">
        <v>55</v>
      </c>
      <c r="C54" s="19" t="s">
        <v>188</v>
      </c>
      <c r="D54" s="20" t="s">
        <v>136</v>
      </c>
      <c r="E54" s="19" t="s">
        <v>146</v>
      </c>
      <c r="F54" s="18">
        <v>3100</v>
      </c>
      <c r="G54" s="25"/>
      <c r="H54" s="18"/>
      <c r="I54" s="18"/>
      <c r="J54" s="18">
        <v>3100</v>
      </c>
      <c r="K54" s="18"/>
      <c r="L54" s="18"/>
      <c r="M54" s="18"/>
      <c r="N54" s="18">
        <v>3100</v>
      </c>
      <c r="O54" s="18"/>
      <c r="P54" s="18"/>
      <c r="Q54" s="18"/>
      <c r="R54" s="18">
        <f t="shared" si="1"/>
        <v>9300</v>
      </c>
      <c r="S54" s="18">
        <f t="shared" si="1"/>
        <v>0</v>
      </c>
      <c r="T54" s="18">
        <f t="shared" si="1"/>
        <v>0</v>
      </c>
      <c r="U54" s="18">
        <f t="shared" si="1"/>
        <v>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</row>
    <row r="55" spans="1:142" s="21" customFormat="1" ht="24">
      <c r="A55" s="15">
        <v>48</v>
      </c>
      <c r="B55" s="19" t="s">
        <v>56</v>
      </c>
      <c r="C55" s="19" t="s">
        <v>158</v>
      </c>
      <c r="D55" s="20" t="s">
        <v>125</v>
      </c>
      <c r="E55" s="19" t="s">
        <v>145</v>
      </c>
      <c r="F55" s="18">
        <v>5217.3900000000003</v>
      </c>
      <c r="G55" s="25"/>
      <c r="H55" s="18"/>
      <c r="I55" s="18"/>
      <c r="J55" s="18">
        <v>3650</v>
      </c>
      <c r="K55" s="18"/>
      <c r="L55" s="18"/>
      <c r="M55" s="18"/>
      <c r="N55" s="18">
        <v>4954.55</v>
      </c>
      <c r="O55" s="18"/>
      <c r="P55" s="18"/>
      <c r="Q55" s="18"/>
      <c r="R55" s="18">
        <f t="shared" si="1"/>
        <v>13821.939999999999</v>
      </c>
      <c r="S55" s="18">
        <f t="shared" si="1"/>
        <v>0</v>
      </c>
      <c r="T55" s="18">
        <f t="shared" si="1"/>
        <v>0</v>
      </c>
      <c r="U55" s="18">
        <f t="shared" si="1"/>
        <v>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</row>
    <row r="56" spans="1:142" s="21" customFormat="1" ht="24">
      <c r="A56" s="15">
        <v>49</v>
      </c>
      <c r="B56" s="19" t="s">
        <v>57</v>
      </c>
      <c r="C56" s="19" t="s">
        <v>165</v>
      </c>
      <c r="D56" s="20" t="s">
        <v>137</v>
      </c>
      <c r="E56" s="19" t="s">
        <v>145</v>
      </c>
      <c r="F56" s="18">
        <v>4000</v>
      </c>
      <c r="G56" s="25"/>
      <c r="H56" s="18"/>
      <c r="I56" s="18"/>
      <c r="J56" s="18">
        <v>4000</v>
      </c>
      <c r="K56" s="18"/>
      <c r="L56" s="18"/>
      <c r="M56" s="18"/>
      <c r="N56" s="18">
        <v>4000</v>
      </c>
      <c r="O56" s="18"/>
      <c r="P56" s="18"/>
      <c r="Q56" s="18"/>
      <c r="R56" s="18">
        <f t="shared" si="1"/>
        <v>12000</v>
      </c>
      <c r="S56" s="18">
        <f t="shared" si="1"/>
        <v>0</v>
      </c>
      <c r="T56" s="18">
        <f t="shared" si="1"/>
        <v>0</v>
      </c>
      <c r="U56" s="18">
        <f t="shared" si="1"/>
        <v>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</row>
    <row r="57" spans="1:142" s="21" customFormat="1" ht="24">
      <c r="A57" s="15">
        <v>50</v>
      </c>
      <c r="B57" s="19" t="s">
        <v>58</v>
      </c>
      <c r="C57" s="19" t="s">
        <v>171</v>
      </c>
      <c r="D57" s="20" t="s">
        <v>122</v>
      </c>
      <c r="E57" s="19" t="s">
        <v>148</v>
      </c>
      <c r="F57" s="18">
        <v>8100</v>
      </c>
      <c r="G57" s="25">
        <v>60</v>
      </c>
      <c r="H57" s="18"/>
      <c r="I57" s="18"/>
      <c r="J57" s="18">
        <v>3900</v>
      </c>
      <c r="K57" s="18">
        <v>60</v>
      </c>
      <c r="L57" s="18"/>
      <c r="M57" s="18"/>
      <c r="N57" s="18">
        <v>6000</v>
      </c>
      <c r="O57" s="18">
        <v>60</v>
      </c>
      <c r="P57" s="18"/>
      <c r="Q57" s="18"/>
      <c r="R57" s="18">
        <f t="shared" si="1"/>
        <v>18000</v>
      </c>
      <c r="S57" s="18">
        <f t="shared" si="1"/>
        <v>180</v>
      </c>
      <c r="T57" s="18">
        <f t="shared" si="1"/>
        <v>0</v>
      </c>
      <c r="U57" s="18">
        <f t="shared" si="1"/>
        <v>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</row>
    <row r="58" spans="1:142" s="21" customFormat="1" ht="24">
      <c r="A58" s="15">
        <v>51</v>
      </c>
      <c r="B58" s="19" t="s">
        <v>59</v>
      </c>
      <c r="C58" s="19" t="s">
        <v>164</v>
      </c>
      <c r="D58" s="20" t="s">
        <v>122</v>
      </c>
      <c r="E58" s="19" t="s">
        <v>145</v>
      </c>
      <c r="F58" s="18">
        <v>4173.91</v>
      </c>
      <c r="G58" s="25">
        <v>400</v>
      </c>
      <c r="H58" s="18"/>
      <c r="I58" s="18"/>
      <c r="J58" s="18">
        <v>4700</v>
      </c>
      <c r="K58" s="18">
        <v>400</v>
      </c>
      <c r="L58" s="18"/>
      <c r="M58" s="18"/>
      <c r="N58" s="18">
        <v>4000</v>
      </c>
      <c r="O58" s="18">
        <v>400</v>
      </c>
      <c r="P58" s="18"/>
      <c r="Q58" s="18"/>
      <c r="R58" s="18">
        <f t="shared" si="1"/>
        <v>12873.91</v>
      </c>
      <c r="S58" s="18">
        <f t="shared" si="1"/>
        <v>1200</v>
      </c>
      <c r="T58" s="18">
        <f t="shared" si="1"/>
        <v>0</v>
      </c>
      <c r="U58" s="18">
        <f t="shared" si="1"/>
        <v>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</row>
    <row r="59" spans="1:142" s="21" customFormat="1" ht="24">
      <c r="A59" s="15">
        <v>52</v>
      </c>
      <c r="B59" s="19" t="s">
        <v>60</v>
      </c>
      <c r="C59" s="19" t="s">
        <v>172</v>
      </c>
      <c r="D59" s="20" t="s">
        <v>137</v>
      </c>
      <c r="E59" s="19" t="s">
        <v>145</v>
      </c>
      <c r="F59" s="18">
        <v>4000</v>
      </c>
      <c r="G59" s="25">
        <v>400</v>
      </c>
      <c r="H59" s="18"/>
      <c r="I59" s="18"/>
      <c r="J59" s="18">
        <v>4050</v>
      </c>
      <c r="K59" s="18">
        <v>400</v>
      </c>
      <c r="L59" s="18"/>
      <c r="M59" s="18"/>
      <c r="N59" s="18">
        <v>4181.82</v>
      </c>
      <c r="O59" s="18">
        <v>400</v>
      </c>
      <c r="P59" s="18"/>
      <c r="Q59" s="18"/>
      <c r="R59" s="18">
        <f t="shared" si="1"/>
        <v>12231.82</v>
      </c>
      <c r="S59" s="18">
        <f t="shared" si="1"/>
        <v>1200</v>
      </c>
      <c r="T59" s="18">
        <f t="shared" si="1"/>
        <v>0</v>
      </c>
      <c r="U59" s="18">
        <f t="shared" si="1"/>
        <v>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</row>
    <row r="60" spans="1:142" s="21" customFormat="1" ht="15">
      <c r="A60" s="15">
        <v>53</v>
      </c>
      <c r="B60" s="19" t="s">
        <v>61</v>
      </c>
      <c r="C60" s="19" t="s">
        <v>196</v>
      </c>
      <c r="D60" s="20" t="s">
        <v>88</v>
      </c>
      <c r="E60" s="19" t="s">
        <v>7</v>
      </c>
      <c r="F60" s="18">
        <v>5650</v>
      </c>
      <c r="G60" s="25"/>
      <c r="H60" s="18"/>
      <c r="I60" s="18"/>
      <c r="J60" s="18">
        <v>5650</v>
      </c>
      <c r="K60" s="18"/>
      <c r="L60" s="18"/>
      <c r="M60" s="18"/>
      <c r="N60" s="18">
        <v>5650</v>
      </c>
      <c r="O60" s="18"/>
      <c r="P60" s="18"/>
      <c r="Q60" s="18"/>
      <c r="R60" s="18">
        <f t="shared" si="1"/>
        <v>16950</v>
      </c>
      <c r="S60" s="18">
        <f t="shared" si="1"/>
        <v>0</v>
      </c>
      <c r="T60" s="18">
        <f t="shared" si="1"/>
        <v>0</v>
      </c>
      <c r="U60" s="18">
        <f t="shared" si="1"/>
        <v>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</row>
    <row r="61" spans="1:142" s="21" customFormat="1" ht="24">
      <c r="A61" s="15">
        <v>54</v>
      </c>
      <c r="B61" s="19" t="s">
        <v>62</v>
      </c>
      <c r="C61" s="19" t="s">
        <v>173</v>
      </c>
      <c r="D61" s="20" t="s">
        <v>113</v>
      </c>
      <c r="E61" s="19" t="s">
        <v>148</v>
      </c>
      <c r="F61" s="18">
        <v>5600</v>
      </c>
      <c r="G61" s="25"/>
      <c r="H61" s="18"/>
      <c r="I61" s="18"/>
      <c r="J61" s="18">
        <v>5600</v>
      </c>
      <c r="K61" s="18"/>
      <c r="L61" s="18"/>
      <c r="M61" s="18"/>
      <c r="N61" s="18">
        <v>5600</v>
      </c>
      <c r="O61" s="18"/>
      <c r="P61" s="18"/>
      <c r="Q61" s="18"/>
      <c r="R61" s="18">
        <f t="shared" si="1"/>
        <v>16800</v>
      </c>
      <c r="S61" s="18">
        <f t="shared" si="1"/>
        <v>0</v>
      </c>
      <c r="T61" s="18">
        <f t="shared" si="1"/>
        <v>0</v>
      </c>
      <c r="U61" s="18">
        <f t="shared" si="1"/>
        <v>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</row>
    <row r="62" spans="1:142" s="21" customFormat="1" ht="36">
      <c r="A62" s="15">
        <v>55</v>
      </c>
      <c r="B62" s="19" t="s">
        <v>63</v>
      </c>
      <c r="C62" s="19" t="s">
        <v>197</v>
      </c>
      <c r="D62" s="20" t="s">
        <v>109</v>
      </c>
      <c r="E62" s="19" t="s">
        <v>146</v>
      </c>
      <c r="F62" s="18">
        <v>3100</v>
      </c>
      <c r="G62" s="25"/>
      <c r="H62" s="18"/>
      <c r="I62" s="18"/>
      <c r="J62" s="18">
        <v>3100</v>
      </c>
      <c r="K62" s="18"/>
      <c r="L62" s="18"/>
      <c r="M62" s="18"/>
      <c r="N62" s="18">
        <v>3100</v>
      </c>
      <c r="O62" s="18"/>
      <c r="P62" s="18"/>
      <c r="Q62" s="18"/>
      <c r="R62" s="18">
        <f t="shared" si="1"/>
        <v>9300</v>
      </c>
      <c r="S62" s="18">
        <f t="shared" si="1"/>
        <v>0</v>
      </c>
      <c r="T62" s="18">
        <f t="shared" si="1"/>
        <v>0</v>
      </c>
      <c r="U62" s="18">
        <f t="shared" si="1"/>
        <v>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</row>
    <row r="63" spans="1:142" s="21" customFormat="1" ht="36">
      <c r="A63" s="15">
        <v>56</v>
      </c>
      <c r="B63" s="19" t="s">
        <v>64</v>
      </c>
      <c r="C63" s="19" t="s">
        <v>173</v>
      </c>
      <c r="D63" s="20" t="s">
        <v>112</v>
      </c>
      <c r="E63" s="19" t="s">
        <v>146</v>
      </c>
      <c r="F63" s="18">
        <v>3500</v>
      </c>
      <c r="G63" s="25">
        <v>35</v>
      </c>
      <c r="H63" s="18"/>
      <c r="I63" s="18"/>
      <c r="J63" s="18">
        <v>3500</v>
      </c>
      <c r="K63" s="18">
        <v>35</v>
      </c>
      <c r="L63" s="18"/>
      <c r="M63" s="18"/>
      <c r="N63" s="18">
        <v>3500</v>
      </c>
      <c r="O63" s="18">
        <v>35</v>
      </c>
      <c r="P63" s="18"/>
      <c r="Q63" s="18"/>
      <c r="R63" s="18">
        <f t="shared" si="1"/>
        <v>10500</v>
      </c>
      <c r="S63" s="18">
        <f t="shared" si="1"/>
        <v>105</v>
      </c>
      <c r="T63" s="18">
        <f t="shared" si="1"/>
        <v>0</v>
      </c>
      <c r="U63" s="18">
        <f t="shared" si="1"/>
        <v>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</row>
    <row r="64" spans="1:142" s="21" customFormat="1" ht="24">
      <c r="A64" s="15">
        <v>57</v>
      </c>
      <c r="B64" s="19" t="s">
        <v>65</v>
      </c>
      <c r="C64" s="19" t="s">
        <v>174</v>
      </c>
      <c r="D64" s="20" t="s">
        <v>111</v>
      </c>
      <c r="E64" s="19" t="s">
        <v>146</v>
      </c>
      <c r="F64" s="18">
        <v>3223.9</v>
      </c>
      <c r="G64" s="25">
        <v>31</v>
      </c>
      <c r="H64" s="18"/>
      <c r="I64" s="18"/>
      <c r="J64" s="18">
        <v>3100</v>
      </c>
      <c r="K64" s="18">
        <v>31</v>
      </c>
      <c r="L64" s="18"/>
      <c r="M64" s="18"/>
      <c r="N64" s="18">
        <v>3100</v>
      </c>
      <c r="O64" s="18">
        <v>31</v>
      </c>
      <c r="P64" s="18"/>
      <c r="Q64" s="18"/>
      <c r="R64" s="18">
        <f t="shared" si="1"/>
        <v>9423.9</v>
      </c>
      <c r="S64" s="18">
        <f t="shared" si="1"/>
        <v>93</v>
      </c>
      <c r="T64" s="18">
        <f t="shared" si="1"/>
        <v>0</v>
      </c>
      <c r="U64" s="18">
        <f t="shared" si="1"/>
        <v>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</row>
    <row r="65" spans="1:142" s="24" customFormat="1" ht="24">
      <c r="A65" s="15">
        <v>58</v>
      </c>
      <c r="B65" s="22" t="s">
        <v>66</v>
      </c>
      <c r="C65" s="22" t="s">
        <v>150</v>
      </c>
      <c r="D65" s="23" t="s">
        <v>97</v>
      </c>
      <c r="E65" s="22" t="s">
        <v>143</v>
      </c>
      <c r="F65" s="18">
        <v>3039.12</v>
      </c>
      <c r="G65" s="25"/>
      <c r="H65" s="18"/>
      <c r="I65" s="18"/>
      <c r="J65" s="18">
        <v>3100</v>
      </c>
      <c r="K65" s="18"/>
      <c r="L65" s="18"/>
      <c r="M65" s="18"/>
      <c r="N65" s="18">
        <v>3100</v>
      </c>
      <c r="O65" s="18"/>
      <c r="P65" s="18"/>
      <c r="Q65" s="18"/>
      <c r="R65" s="18">
        <f t="shared" si="1"/>
        <v>9239.119999999999</v>
      </c>
      <c r="S65" s="18">
        <f t="shared" si="1"/>
        <v>0</v>
      </c>
      <c r="T65" s="18">
        <f t="shared" si="1"/>
        <v>0</v>
      </c>
      <c r="U65" s="18">
        <f t="shared" si="1"/>
        <v>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</row>
    <row r="66" spans="1:142" s="21" customFormat="1" ht="24">
      <c r="A66" s="15">
        <v>59</v>
      </c>
      <c r="B66" s="19" t="s">
        <v>67</v>
      </c>
      <c r="C66" s="19" t="s">
        <v>177</v>
      </c>
      <c r="D66" s="20" t="s">
        <v>107</v>
      </c>
      <c r="E66" s="19" t="s">
        <v>146</v>
      </c>
      <c r="F66" s="18">
        <v>3100</v>
      </c>
      <c r="G66" s="25">
        <v>31</v>
      </c>
      <c r="H66" s="18"/>
      <c r="I66" s="18"/>
      <c r="J66" s="18">
        <v>3100</v>
      </c>
      <c r="K66" s="18">
        <v>31</v>
      </c>
      <c r="L66" s="18"/>
      <c r="M66" s="18"/>
      <c r="N66" s="18">
        <v>3386.36</v>
      </c>
      <c r="O66" s="18">
        <v>31</v>
      </c>
      <c r="P66" s="18"/>
      <c r="Q66" s="18"/>
      <c r="R66" s="18">
        <f t="shared" si="1"/>
        <v>9586.36</v>
      </c>
      <c r="S66" s="18">
        <f t="shared" si="1"/>
        <v>93</v>
      </c>
      <c r="T66" s="18">
        <f t="shared" si="1"/>
        <v>0</v>
      </c>
      <c r="U66" s="18">
        <f t="shared" si="1"/>
        <v>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</row>
    <row r="67" spans="1:142" s="21" customFormat="1" ht="15">
      <c r="A67" s="15">
        <v>60</v>
      </c>
      <c r="B67" s="19" t="s">
        <v>68</v>
      </c>
      <c r="C67" s="19" t="s">
        <v>176</v>
      </c>
      <c r="D67" s="20" t="s">
        <v>140</v>
      </c>
      <c r="E67" s="19" t="s">
        <v>145</v>
      </c>
      <c r="F67" s="18">
        <v>4000</v>
      </c>
      <c r="G67" s="25">
        <v>40</v>
      </c>
      <c r="H67" s="18"/>
      <c r="I67" s="18"/>
      <c r="J67" s="18">
        <v>4000</v>
      </c>
      <c r="K67" s="18">
        <v>40</v>
      </c>
      <c r="L67" s="18"/>
      <c r="M67" s="18"/>
      <c r="N67" s="18">
        <v>4000</v>
      </c>
      <c r="O67" s="18">
        <v>40</v>
      </c>
      <c r="P67" s="18"/>
      <c r="Q67" s="18"/>
      <c r="R67" s="18">
        <f t="shared" si="1"/>
        <v>12000</v>
      </c>
      <c r="S67" s="18">
        <f t="shared" si="1"/>
        <v>120</v>
      </c>
      <c r="T67" s="18">
        <f t="shared" si="1"/>
        <v>0</v>
      </c>
      <c r="U67" s="18">
        <f t="shared" si="1"/>
        <v>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</row>
    <row r="68" spans="1:142" s="21" customFormat="1" ht="36">
      <c r="A68" s="15">
        <v>61</v>
      </c>
      <c r="B68" s="19" t="s">
        <v>69</v>
      </c>
      <c r="C68" s="19" t="s">
        <v>155</v>
      </c>
      <c r="D68" s="20" t="s">
        <v>127</v>
      </c>
      <c r="E68" s="19" t="s">
        <v>145</v>
      </c>
      <c r="F68" s="18">
        <v>3600</v>
      </c>
      <c r="G68" s="25">
        <v>36</v>
      </c>
      <c r="H68" s="18"/>
      <c r="I68" s="18"/>
      <c r="J68" s="18">
        <v>3810</v>
      </c>
      <c r="K68" s="18">
        <v>36</v>
      </c>
      <c r="L68" s="18"/>
      <c r="M68" s="18"/>
      <c r="N68" s="18">
        <v>3600</v>
      </c>
      <c r="O68" s="18">
        <v>36</v>
      </c>
      <c r="P68" s="18"/>
      <c r="Q68" s="18"/>
      <c r="R68" s="18">
        <f t="shared" si="1"/>
        <v>11010</v>
      </c>
      <c r="S68" s="18">
        <f t="shared" si="1"/>
        <v>108</v>
      </c>
      <c r="T68" s="18">
        <f t="shared" si="1"/>
        <v>0</v>
      </c>
      <c r="U68" s="18">
        <f t="shared" si="1"/>
        <v>0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</row>
    <row r="69" spans="1:142" s="21" customFormat="1" ht="15">
      <c r="A69" s="15">
        <v>62</v>
      </c>
      <c r="B69" s="19" t="s">
        <v>70</v>
      </c>
      <c r="C69" s="19" t="s">
        <v>162</v>
      </c>
      <c r="D69" s="20" t="s">
        <v>88</v>
      </c>
      <c r="E69" s="19" t="s">
        <v>6</v>
      </c>
      <c r="F69" s="18">
        <v>6250</v>
      </c>
      <c r="G69" s="25"/>
      <c r="H69" s="18"/>
      <c r="I69" s="18"/>
      <c r="J69" s="18">
        <v>6250</v>
      </c>
      <c r="K69" s="18"/>
      <c r="L69" s="18"/>
      <c r="M69" s="18"/>
      <c r="N69" s="18">
        <v>6250</v>
      </c>
      <c r="O69" s="18"/>
      <c r="P69" s="18"/>
      <c r="Q69" s="18"/>
      <c r="R69" s="18">
        <f t="shared" si="1"/>
        <v>18750</v>
      </c>
      <c r="S69" s="18">
        <f t="shared" si="1"/>
        <v>0</v>
      </c>
      <c r="T69" s="18">
        <f t="shared" si="1"/>
        <v>0</v>
      </c>
      <c r="U69" s="18">
        <f t="shared" si="1"/>
        <v>0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</row>
    <row r="70" spans="1:142" s="24" customFormat="1" ht="36">
      <c r="A70" s="15">
        <v>63</v>
      </c>
      <c r="B70" s="22" t="s">
        <v>71</v>
      </c>
      <c r="C70" s="22" t="s">
        <v>198</v>
      </c>
      <c r="D70" s="23" t="s">
        <v>103</v>
      </c>
      <c r="E70" s="22" t="s">
        <v>143</v>
      </c>
      <c r="F70" s="18">
        <v>3100</v>
      </c>
      <c r="G70" s="25"/>
      <c r="H70" s="18"/>
      <c r="I70" s="18"/>
      <c r="J70" s="18">
        <v>3100</v>
      </c>
      <c r="K70" s="18"/>
      <c r="L70" s="18"/>
      <c r="M70" s="18"/>
      <c r="N70" s="18">
        <v>3100</v>
      </c>
      <c r="O70" s="18"/>
      <c r="P70" s="18"/>
      <c r="Q70" s="18"/>
      <c r="R70" s="18">
        <f t="shared" si="1"/>
        <v>9300</v>
      </c>
      <c r="S70" s="18">
        <f t="shared" si="1"/>
        <v>0</v>
      </c>
      <c r="T70" s="18">
        <f t="shared" si="1"/>
        <v>0</v>
      </c>
      <c r="U70" s="18">
        <f t="shared" si="1"/>
        <v>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</row>
    <row r="71" spans="1:142" s="21" customFormat="1" ht="24">
      <c r="A71" s="15">
        <v>64</v>
      </c>
      <c r="B71" s="19" t="s">
        <v>72</v>
      </c>
      <c r="C71" s="19" t="s">
        <v>155</v>
      </c>
      <c r="D71" s="20" t="s">
        <v>120</v>
      </c>
      <c r="E71" s="19" t="s">
        <v>146</v>
      </c>
      <c r="F71" s="18">
        <v>3565.22</v>
      </c>
      <c r="G71" s="25">
        <v>35</v>
      </c>
      <c r="H71" s="18"/>
      <c r="I71" s="18"/>
      <c r="J71" s="18">
        <v>2975</v>
      </c>
      <c r="K71" s="18">
        <v>35</v>
      </c>
      <c r="L71" s="18"/>
      <c r="M71" s="18"/>
      <c r="N71" s="18">
        <v>4500</v>
      </c>
      <c r="O71" s="18">
        <v>35</v>
      </c>
      <c r="P71" s="18">
        <v>525</v>
      </c>
      <c r="Q71" s="18"/>
      <c r="R71" s="18">
        <f t="shared" ref="R71:U84" si="2">N71+J71+F71</f>
        <v>11040.22</v>
      </c>
      <c r="S71" s="18">
        <f t="shared" si="2"/>
        <v>105</v>
      </c>
      <c r="T71" s="18">
        <f t="shared" si="2"/>
        <v>525</v>
      </c>
      <c r="U71" s="18">
        <f t="shared" si="2"/>
        <v>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</row>
    <row r="72" spans="1:142" s="21" customFormat="1" ht="36">
      <c r="A72" s="15">
        <v>65</v>
      </c>
      <c r="B72" s="19" t="s">
        <v>73</v>
      </c>
      <c r="C72" s="19" t="s">
        <v>199</v>
      </c>
      <c r="D72" s="20" t="s">
        <v>110</v>
      </c>
      <c r="E72" s="19" t="s">
        <v>148</v>
      </c>
      <c r="F72" s="18">
        <v>5000</v>
      </c>
      <c r="G72" s="25"/>
      <c r="H72" s="18"/>
      <c r="I72" s="18"/>
      <c r="J72" s="18">
        <v>5000</v>
      </c>
      <c r="K72" s="18"/>
      <c r="L72" s="18"/>
      <c r="M72" s="18"/>
      <c r="N72" s="18">
        <v>5000</v>
      </c>
      <c r="O72" s="18"/>
      <c r="P72" s="18"/>
      <c r="Q72" s="18"/>
      <c r="R72" s="18">
        <f t="shared" si="2"/>
        <v>15000</v>
      </c>
      <c r="S72" s="18">
        <f t="shared" si="2"/>
        <v>0</v>
      </c>
      <c r="T72" s="18">
        <f t="shared" si="2"/>
        <v>0</v>
      </c>
      <c r="U72" s="18">
        <f t="shared" si="2"/>
        <v>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</row>
    <row r="73" spans="1:142" s="21" customFormat="1" ht="24">
      <c r="A73" s="15">
        <v>66</v>
      </c>
      <c r="B73" s="19" t="s">
        <v>74</v>
      </c>
      <c r="C73" s="19" t="s">
        <v>185</v>
      </c>
      <c r="D73" s="20" t="s">
        <v>125</v>
      </c>
      <c r="E73" s="19" t="s">
        <v>148</v>
      </c>
      <c r="F73" s="18">
        <v>5000</v>
      </c>
      <c r="G73" s="25"/>
      <c r="H73" s="18"/>
      <c r="I73" s="18"/>
      <c r="J73" s="18">
        <v>6590.91</v>
      </c>
      <c r="K73" s="18"/>
      <c r="L73" s="18"/>
      <c r="M73" s="18"/>
      <c r="N73" s="18"/>
      <c r="O73" s="18"/>
      <c r="P73" s="18"/>
      <c r="Q73" s="18"/>
      <c r="R73" s="18">
        <f t="shared" si="2"/>
        <v>11590.91</v>
      </c>
      <c r="S73" s="18">
        <f t="shared" si="2"/>
        <v>0</v>
      </c>
      <c r="T73" s="18">
        <f t="shared" si="2"/>
        <v>0</v>
      </c>
      <c r="U73" s="18">
        <f t="shared" si="2"/>
        <v>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</row>
    <row r="74" spans="1:142" s="21" customFormat="1" ht="24">
      <c r="A74" s="15">
        <v>67</v>
      </c>
      <c r="B74" s="19" t="s">
        <v>75</v>
      </c>
      <c r="C74" s="19" t="s">
        <v>157</v>
      </c>
      <c r="D74" s="20" t="s">
        <v>135</v>
      </c>
      <c r="E74" s="19" t="s">
        <v>145</v>
      </c>
      <c r="F74" s="18">
        <v>4130.43</v>
      </c>
      <c r="G74" s="25">
        <v>40</v>
      </c>
      <c r="H74" s="18"/>
      <c r="I74" s="18"/>
      <c r="J74" s="18">
        <v>4000</v>
      </c>
      <c r="K74" s="18">
        <v>40</v>
      </c>
      <c r="L74" s="18"/>
      <c r="M74" s="18"/>
      <c r="N74" s="18">
        <v>4000</v>
      </c>
      <c r="O74" s="18">
        <v>40</v>
      </c>
      <c r="P74" s="18"/>
      <c r="Q74" s="18"/>
      <c r="R74" s="18">
        <f t="shared" si="2"/>
        <v>12130.43</v>
      </c>
      <c r="S74" s="18">
        <f t="shared" si="2"/>
        <v>120</v>
      </c>
      <c r="T74" s="18">
        <f t="shared" si="2"/>
        <v>0</v>
      </c>
      <c r="U74" s="18">
        <f t="shared" si="2"/>
        <v>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</row>
    <row r="75" spans="1:142" s="21" customFormat="1" ht="15">
      <c r="A75" s="15">
        <v>68</v>
      </c>
      <c r="B75" s="19" t="s">
        <v>76</v>
      </c>
      <c r="C75" s="19" t="s">
        <v>175</v>
      </c>
      <c r="D75" s="20" t="s">
        <v>86</v>
      </c>
      <c r="E75" s="19" t="s">
        <v>146</v>
      </c>
      <c r="F75" s="18">
        <v>3500</v>
      </c>
      <c r="G75" s="25">
        <v>35</v>
      </c>
      <c r="H75" s="18"/>
      <c r="I75" s="18"/>
      <c r="J75" s="18">
        <v>3500</v>
      </c>
      <c r="K75" s="18">
        <v>35</v>
      </c>
      <c r="L75" s="18"/>
      <c r="M75" s="18"/>
      <c r="N75" s="18">
        <v>3500</v>
      </c>
      <c r="O75" s="18">
        <v>35</v>
      </c>
      <c r="P75" s="18"/>
      <c r="Q75" s="18"/>
      <c r="R75" s="18">
        <f t="shared" si="2"/>
        <v>10500</v>
      </c>
      <c r="S75" s="18">
        <f t="shared" si="2"/>
        <v>105</v>
      </c>
      <c r="T75" s="18">
        <f t="shared" si="2"/>
        <v>0</v>
      </c>
      <c r="U75" s="18">
        <f t="shared" si="2"/>
        <v>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</row>
    <row r="76" spans="1:142" s="21" customFormat="1" ht="24">
      <c r="A76" s="15">
        <v>69</v>
      </c>
      <c r="B76" s="19" t="s">
        <v>77</v>
      </c>
      <c r="C76" s="19" t="s">
        <v>161</v>
      </c>
      <c r="D76" s="20" t="s">
        <v>92</v>
      </c>
      <c r="E76" s="19" t="s">
        <v>146</v>
      </c>
      <c r="F76" s="18">
        <v>943.48</v>
      </c>
      <c r="G76" s="25">
        <v>31</v>
      </c>
      <c r="H76" s="18"/>
      <c r="I76" s="18"/>
      <c r="J76" s="18">
        <v>3100</v>
      </c>
      <c r="K76" s="18">
        <v>31</v>
      </c>
      <c r="L76" s="18"/>
      <c r="M76" s="18"/>
      <c r="N76" s="18">
        <v>3100</v>
      </c>
      <c r="O76" s="18">
        <v>31</v>
      </c>
      <c r="P76" s="18"/>
      <c r="Q76" s="18"/>
      <c r="R76" s="18">
        <f t="shared" si="2"/>
        <v>7143.48</v>
      </c>
      <c r="S76" s="18">
        <f t="shared" si="2"/>
        <v>93</v>
      </c>
      <c r="T76" s="18">
        <f t="shared" si="2"/>
        <v>0</v>
      </c>
      <c r="U76" s="18">
        <f t="shared" si="2"/>
        <v>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</row>
    <row r="77" spans="1:142" s="21" customFormat="1" ht="24">
      <c r="A77" s="15">
        <v>70</v>
      </c>
      <c r="B77" s="19" t="s">
        <v>78</v>
      </c>
      <c r="C77" s="19" t="s">
        <v>166</v>
      </c>
      <c r="D77" s="20" t="s">
        <v>115</v>
      </c>
      <c r="E77" s="19" t="s">
        <v>146</v>
      </c>
      <c r="F77" s="18">
        <v>3100</v>
      </c>
      <c r="G77" s="25">
        <v>31</v>
      </c>
      <c r="H77" s="18"/>
      <c r="I77" s="18"/>
      <c r="J77" s="18">
        <v>3100</v>
      </c>
      <c r="K77" s="18">
        <v>31</v>
      </c>
      <c r="L77" s="18"/>
      <c r="M77" s="18"/>
      <c r="N77" s="18">
        <v>3468.18</v>
      </c>
      <c r="O77" s="18">
        <v>31</v>
      </c>
      <c r="P77" s="18"/>
      <c r="Q77" s="18"/>
      <c r="R77" s="18">
        <f t="shared" si="2"/>
        <v>9668.18</v>
      </c>
      <c r="S77" s="18">
        <f t="shared" si="2"/>
        <v>93</v>
      </c>
      <c r="T77" s="18">
        <f t="shared" si="2"/>
        <v>0</v>
      </c>
      <c r="U77" s="18">
        <f t="shared" si="2"/>
        <v>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</row>
    <row r="78" spans="1:142" s="21" customFormat="1" ht="24">
      <c r="A78" s="15">
        <v>71</v>
      </c>
      <c r="B78" s="19" t="s">
        <v>79</v>
      </c>
      <c r="C78" s="19" t="s">
        <v>200</v>
      </c>
      <c r="D78" s="20" t="s">
        <v>137</v>
      </c>
      <c r="E78" s="19" t="s">
        <v>148</v>
      </c>
      <c r="F78" s="18">
        <v>5000</v>
      </c>
      <c r="G78" s="25"/>
      <c r="H78" s="18"/>
      <c r="I78" s="18"/>
      <c r="J78" s="18">
        <v>5000</v>
      </c>
      <c r="K78" s="18"/>
      <c r="L78" s="18"/>
      <c r="M78" s="18"/>
      <c r="N78" s="18">
        <v>5000</v>
      </c>
      <c r="O78" s="18"/>
      <c r="P78" s="18"/>
      <c r="Q78" s="18"/>
      <c r="R78" s="18">
        <f t="shared" si="2"/>
        <v>15000</v>
      </c>
      <c r="S78" s="18">
        <f t="shared" si="2"/>
        <v>0</v>
      </c>
      <c r="T78" s="18">
        <f t="shared" si="2"/>
        <v>0</v>
      </c>
      <c r="U78" s="18">
        <f t="shared" si="2"/>
        <v>0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</row>
    <row r="79" spans="1:142" s="21" customFormat="1" ht="24">
      <c r="A79" s="15">
        <v>72</v>
      </c>
      <c r="B79" s="19" t="s">
        <v>80</v>
      </c>
      <c r="C79" s="19" t="s">
        <v>150</v>
      </c>
      <c r="D79" s="20" t="s">
        <v>139</v>
      </c>
      <c r="E79" s="19" t="s">
        <v>146</v>
      </c>
      <c r="F79" s="18">
        <v>3100</v>
      </c>
      <c r="G79" s="25">
        <v>31</v>
      </c>
      <c r="H79" s="18"/>
      <c r="I79" s="18"/>
      <c r="J79" s="18">
        <v>3100</v>
      </c>
      <c r="K79" s="18">
        <v>31</v>
      </c>
      <c r="L79" s="18"/>
      <c r="M79" s="18"/>
      <c r="N79" s="18">
        <v>3100</v>
      </c>
      <c r="O79" s="18">
        <v>31</v>
      </c>
      <c r="P79" s="18"/>
      <c r="Q79" s="18"/>
      <c r="R79" s="18">
        <f t="shared" si="2"/>
        <v>9300</v>
      </c>
      <c r="S79" s="18">
        <f t="shared" si="2"/>
        <v>93</v>
      </c>
      <c r="T79" s="18">
        <f t="shared" si="2"/>
        <v>0</v>
      </c>
      <c r="U79" s="18">
        <f t="shared" si="2"/>
        <v>0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</row>
    <row r="80" spans="1:142" s="21" customFormat="1" ht="15">
      <c r="A80" s="15">
        <v>73</v>
      </c>
      <c r="B80" s="19" t="s">
        <v>81</v>
      </c>
      <c r="C80" s="19" t="s">
        <v>176</v>
      </c>
      <c r="D80" s="20" t="s">
        <v>88</v>
      </c>
      <c r="E80" s="19" t="s">
        <v>7</v>
      </c>
      <c r="F80" s="18">
        <v>5650</v>
      </c>
      <c r="G80" s="25"/>
      <c r="H80" s="18"/>
      <c r="I80" s="18"/>
      <c r="J80" s="18">
        <v>5650</v>
      </c>
      <c r="K80" s="18"/>
      <c r="L80" s="18"/>
      <c r="M80" s="18"/>
      <c r="N80" s="18">
        <v>5650</v>
      </c>
      <c r="O80" s="18"/>
      <c r="P80" s="18"/>
      <c r="Q80" s="18"/>
      <c r="R80" s="18">
        <f t="shared" si="2"/>
        <v>16950</v>
      </c>
      <c r="S80" s="18">
        <f t="shared" si="2"/>
        <v>0</v>
      </c>
      <c r="T80" s="18">
        <f t="shared" si="2"/>
        <v>0</v>
      </c>
      <c r="U80" s="18">
        <f t="shared" si="2"/>
        <v>0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</row>
    <row r="81" spans="1:142" s="21" customFormat="1" ht="24">
      <c r="A81" s="15">
        <v>74</v>
      </c>
      <c r="B81" s="19" t="s">
        <v>82</v>
      </c>
      <c r="C81" s="19" t="s">
        <v>164</v>
      </c>
      <c r="D81" s="20" t="s">
        <v>122</v>
      </c>
      <c r="E81" s="19" t="s">
        <v>145</v>
      </c>
      <c r="F81" s="18">
        <v>4500</v>
      </c>
      <c r="G81" s="25">
        <v>45</v>
      </c>
      <c r="H81" s="18"/>
      <c r="I81" s="18"/>
      <c r="J81" s="18">
        <v>4500</v>
      </c>
      <c r="K81" s="18">
        <v>45</v>
      </c>
      <c r="L81" s="18"/>
      <c r="M81" s="18"/>
      <c r="N81" s="18">
        <v>4500</v>
      </c>
      <c r="O81" s="18">
        <v>45</v>
      </c>
      <c r="P81" s="18"/>
      <c r="Q81" s="18"/>
      <c r="R81" s="18">
        <f t="shared" si="2"/>
        <v>13500</v>
      </c>
      <c r="S81" s="18">
        <f t="shared" si="2"/>
        <v>135</v>
      </c>
      <c r="T81" s="18">
        <f t="shared" si="2"/>
        <v>0</v>
      </c>
      <c r="U81" s="18">
        <f t="shared" si="2"/>
        <v>0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</row>
    <row r="82" spans="1:142" s="21" customFormat="1" ht="24">
      <c r="A82" s="15">
        <v>75</v>
      </c>
      <c r="B82" s="19" t="s">
        <v>83</v>
      </c>
      <c r="C82" s="19" t="s">
        <v>166</v>
      </c>
      <c r="D82" s="20" t="s">
        <v>87</v>
      </c>
      <c r="E82" s="19" t="s">
        <v>146</v>
      </c>
      <c r="F82" s="18">
        <v>3100</v>
      </c>
      <c r="G82" s="25"/>
      <c r="H82" s="18"/>
      <c r="I82" s="18"/>
      <c r="J82" s="18">
        <v>3100</v>
      </c>
      <c r="K82" s="18"/>
      <c r="L82" s="18"/>
      <c r="M82" s="18"/>
      <c r="N82" s="18">
        <v>3100</v>
      </c>
      <c r="O82" s="18"/>
      <c r="P82" s="18"/>
      <c r="Q82" s="18"/>
      <c r="R82" s="18">
        <f t="shared" si="2"/>
        <v>9300</v>
      </c>
      <c r="S82" s="18">
        <f t="shared" si="2"/>
        <v>0</v>
      </c>
      <c r="T82" s="18">
        <f t="shared" si="2"/>
        <v>0</v>
      </c>
      <c r="U82" s="18">
        <f t="shared" si="2"/>
        <v>0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</row>
    <row r="83" spans="1:142" s="21" customFormat="1" ht="24">
      <c r="A83" s="15">
        <v>76</v>
      </c>
      <c r="B83" s="19" t="s">
        <v>84</v>
      </c>
      <c r="C83" s="19" t="s">
        <v>152</v>
      </c>
      <c r="D83" s="20" t="s">
        <v>95</v>
      </c>
      <c r="E83" s="19" t="s">
        <v>146</v>
      </c>
      <c r="F83" s="18">
        <v>3100</v>
      </c>
      <c r="G83" s="25"/>
      <c r="H83" s="18"/>
      <c r="I83" s="18"/>
      <c r="J83" s="18">
        <v>3100</v>
      </c>
      <c r="K83" s="18"/>
      <c r="L83" s="18"/>
      <c r="M83" s="18"/>
      <c r="N83" s="18">
        <v>3100</v>
      </c>
      <c r="O83" s="18"/>
      <c r="P83" s="18"/>
      <c r="Q83" s="18"/>
      <c r="R83" s="18">
        <f t="shared" si="2"/>
        <v>9300</v>
      </c>
      <c r="S83" s="18">
        <f t="shared" si="2"/>
        <v>0</v>
      </c>
      <c r="T83" s="18">
        <f t="shared" si="2"/>
        <v>0</v>
      </c>
      <c r="U83" s="18">
        <f t="shared" si="2"/>
        <v>0</v>
      </c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</row>
    <row r="84" spans="1:142" s="21" customFormat="1" ht="24">
      <c r="A84" s="15">
        <v>77</v>
      </c>
      <c r="B84" s="19" t="s">
        <v>48</v>
      </c>
      <c r="C84" s="19" t="s">
        <v>201</v>
      </c>
      <c r="D84" s="20" t="s">
        <v>135</v>
      </c>
      <c r="E84" s="19" t="s">
        <v>145</v>
      </c>
      <c r="F84" s="18">
        <v>6000</v>
      </c>
      <c r="G84" s="25"/>
      <c r="H84" s="18"/>
      <c r="I84" s="18"/>
      <c r="J84" s="18">
        <v>2000</v>
      </c>
      <c r="K84" s="18"/>
      <c r="L84" s="18"/>
      <c r="M84" s="18"/>
      <c r="N84" s="18">
        <v>4000</v>
      </c>
      <c r="O84" s="18"/>
      <c r="P84" s="18"/>
      <c r="Q84" s="18"/>
      <c r="R84" s="18">
        <f t="shared" si="2"/>
        <v>12000</v>
      </c>
      <c r="S84" s="18">
        <f t="shared" si="2"/>
        <v>0</v>
      </c>
      <c r="T84" s="18">
        <f t="shared" si="2"/>
        <v>0</v>
      </c>
      <c r="U84" s="18">
        <f t="shared" si="2"/>
        <v>0</v>
      </c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</row>
    <row r="85" spans="1:142" s="33" customFormat="1" ht="32.25" customHeight="1">
      <c r="A85" s="30"/>
      <c r="B85" s="37" t="s">
        <v>208</v>
      </c>
      <c r="C85" s="38"/>
      <c r="D85" s="38"/>
      <c r="E85" s="38"/>
      <c r="F85" s="31">
        <f t="shared" ref="F85:U85" si="3">SUM(F8:F84)</f>
        <v>303468.44</v>
      </c>
      <c r="G85" s="31">
        <f t="shared" si="3"/>
        <v>4094</v>
      </c>
      <c r="H85" s="31">
        <f t="shared" si="3"/>
        <v>0</v>
      </c>
      <c r="I85" s="31">
        <f t="shared" si="3"/>
        <v>0</v>
      </c>
      <c r="J85" s="31">
        <f t="shared" si="3"/>
        <v>288051.58999999997</v>
      </c>
      <c r="K85" s="31">
        <f t="shared" si="3"/>
        <v>4110</v>
      </c>
      <c r="L85" s="31">
        <f t="shared" si="3"/>
        <v>14794.08</v>
      </c>
      <c r="M85" s="31">
        <f t="shared" si="3"/>
        <v>0</v>
      </c>
      <c r="N85" s="31">
        <f t="shared" si="3"/>
        <v>276468.08999999997</v>
      </c>
      <c r="O85" s="31">
        <f t="shared" si="3"/>
        <v>4110</v>
      </c>
      <c r="P85" s="31">
        <f t="shared" si="3"/>
        <v>2709.09</v>
      </c>
      <c r="Q85" s="31">
        <f t="shared" si="3"/>
        <v>27225</v>
      </c>
      <c r="R85" s="31">
        <f t="shared" si="3"/>
        <v>867988.12000000011</v>
      </c>
      <c r="S85" s="31">
        <f t="shared" si="3"/>
        <v>12314</v>
      </c>
      <c r="T85" s="31">
        <f t="shared" si="3"/>
        <v>17503.169999999998</v>
      </c>
      <c r="U85" s="31">
        <f t="shared" si="3"/>
        <v>27225</v>
      </c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</row>
    <row r="86" spans="1:142">
      <c r="A86" s="8"/>
      <c r="B86" s="8"/>
      <c r="C86" s="8"/>
      <c r="D86" s="13"/>
      <c r="E86" s="10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142">
      <c r="A87" s="8"/>
      <c r="B87" s="8"/>
      <c r="C87" s="8"/>
      <c r="D87" s="13"/>
      <c r="E87" s="10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142">
      <c r="A88" s="8"/>
      <c r="B88" s="8"/>
      <c r="C88" s="8"/>
      <c r="D88" s="13"/>
      <c r="E88" s="10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142">
      <c r="A89" s="8"/>
      <c r="B89" s="8"/>
      <c r="C89" s="8"/>
      <c r="D89" s="13"/>
      <c r="E89" s="10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142">
      <c r="A90" s="8"/>
      <c r="B90" s="8"/>
      <c r="C90" s="8"/>
      <c r="D90" s="13"/>
      <c r="E90" s="10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142">
      <c r="A91" s="8"/>
      <c r="B91" s="8"/>
      <c r="C91" s="8"/>
      <c r="D91" s="13"/>
      <c r="E91" s="10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142">
      <c r="A92" s="8"/>
      <c r="B92" s="8"/>
      <c r="C92" s="8"/>
      <c r="D92" s="13"/>
      <c r="E92" s="10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142">
      <c r="A93" s="8"/>
      <c r="B93" s="8"/>
      <c r="C93" s="8"/>
      <c r="D93" s="13"/>
      <c r="E93" s="10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142">
      <c r="A94" s="8"/>
      <c r="B94" s="8"/>
      <c r="C94" s="8"/>
      <c r="D94" s="13"/>
      <c r="E94" s="10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142">
      <c r="A95" s="8"/>
      <c r="B95" s="8"/>
      <c r="C95" s="8"/>
      <c r="D95" s="13"/>
      <c r="E95" s="10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142">
      <c r="A96" s="8"/>
      <c r="B96" s="8"/>
      <c r="C96" s="8"/>
      <c r="D96" s="13"/>
      <c r="E96" s="10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>
      <c r="A97" s="8"/>
      <c r="B97" s="8"/>
      <c r="C97" s="8"/>
      <c r="D97" s="13"/>
      <c r="E97" s="10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>
      <c r="A98" s="8"/>
      <c r="B98" s="8"/>
      <c r="C98" s="8"/>
      <c r="D98" s="13"/>
      <c r="E98" s="10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>
      <c r="A99" s="8"/>
      <c r="B99" s="8"/>
      <c r="C99" s="8"/>
      <c r="D99" s="13"/>
      <c r="E99" s="10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>
      <c r="A100" s="8"/>
      <c r="B100" s="8"/>
      <c r="C100" s="8"/>
      <c r="D100" s="13"/>
      <c r="E100" s="10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>
      <c r="A101" s="8"/>
      <c r="B101" s="8"/>
      <c r="C101" s="8"/>
      <c r="D101" s="13"/>
      <c r="E101" s="10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>
      <c r="A102" s="8"/>
      <c r="B102" s="8"/>
      <c r="C102" s="8"/>
      <c r="D102" s="13"/>
      <c r="E102" s="10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>
      <c r="A103" s="8"/>
      <c r="B103" s="8"/>
      <c r="C103" s="8"/>
      <c r="D103" s="13"/>
      <c r="E103" s="10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>
      <c r="A104" s="8"/>
      <c r="B104" s="8"/>
      <c r="C104" s="8"/>
      <c r="D104" s="13"/>
      <c r="E104" s="10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>
      <c r="A105" s="8"/>
      <c r="B105" s="8"/>
      <c r="C105" s="8"/>
      <c r="D105" s="13"/>
      <c r="E105" s="10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>
      <c r="A106" s="8"/>
      <c r="B106" s="8"/>
      <c r="C106" s="8"/>
      <c r="D106" s="13"/>
      <c r="E106" s="10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>
      <c r="A107" s="8"/>
      <c r="B107" s="8"/>
      <c r="C107" s="8"/>
      <c r="D107" s="13"/>
      <c r="E107" s="10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>
      <c r="A108" s="8"/>
      <c r="B108" s="8"/>
      <c r="C108" s="8"/>
      <c r="D108" s="13"/>
      <c r="E108" s="10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>
      <c r="A109" s="8"/>
      <c r="B109" s="8"/>
      <c r="C109" s="8"/>
      <c r="D109" s="13"/>
      <c r="E109" s="10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>
      <c r="A110" s="8"/>
      <c r="B110" s="8"/>
      <c r="C110" s="8"/>
      <c r="D110" s="13"/>
      <c r="E110" s="10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>
      <c r="A111" s="8"/>
      <c r="B111" s="8"/>
      <c r="C111" s="8"/>
      <c r="D111" s="13"/>
      <c r="E111" s="10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>
      <c r="A112" s="8"/>
      <c r="B112" s="8"/>
      <c r="C112" s="8"/>
      <c r="D112" s="13"/>
      <c r="E112" s="10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>
      <c r="A113" s="8"/>
      <c r="B113" s="8"/>
      <c r="C113" s="8"/>
      <c r="D113" s="13"/>
      <c r="E113" s="10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>
      <c r="A114" s="8"/>
      <c r="B114" s="8"/>
      <c r="C114" s="8"/>
      <c r="D114" s="13"/>
      <c r="E114" s="10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>
      <c r="A115" s="8"/>
      <c r="B115" s="8"/>
      <c r="C115" s="8"/>
      <c r="D115" s="13"/>
      <c r="E115" s="10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>
      <c r="A116" s="8"/>
      <c r="B116" s="8"/>
      <c r="C116" s="8"/>
      <c r="D116" s="13"/>
      <c r="E116" s="10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>
      <c r="A117" s="8"/>
      <c r="B117" s="8"/>
      <c r="C117" s="8"/>
      <c r="D117" s="13"/>
      <c r="E117" s="10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>
      <c r="A118" s="8"/>
      <c r="B118" s="8"/>
      <c r="C118" s="8"/>
      <c r="D118" s="13"/>
      <c r="E118" s="10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>
      <c r="A119" s="8"/>
      <c r="B119" s="8"/>
      <c r="C119" s="8"/>
      <c r="D119" s="13"/>
      <c r="E119" s="10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>
      <c r="A120" s="8"/>
      <c r="B120" s="8"/>
      <c r="C120" s="8"/>
      <c r="D120" s="13"/>
      <c r="E120" s="10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>
      <c r="A121" s="8"/>
      <c r="B121" s="8"/>
      <c r="C121" s="8"/>
      <c r="D121" s="13"/>
      <c r="E121" s="10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>
      <c r="A122" s="8"/>
      <c r="B122" s="8"/>
      <c r="C122" s="8"/>
      <c r="D122" s="13"/>
      <c r="E122" s="10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>
      <c r="A123" s="8"/>
      <c r="B123" s="8"/>
      <c r="C123" s="8"/>
      <c r="D123" s="13"/>
      <c r="E123" s="10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>
      <c r="A124" s="8"/>
      <c r="B124" s="8"/>
      <c r="C124" s="8"/>
      <c r="D124" s="13"/>
      <c r="E124" s="10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>
      <c r="A125" s="8"/>
      <c r="B125" s="8"/>
      <c r="C125" s="8"/>
      <c r="D125" s="13"/>
      <c r="E125" s="10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>
      <c r="A126" s="8"/>
      <c r="B126" s="8"/>
      <c r="C126" s="8"/>
      <c r="D126" s="13"/>
      <c r="E126" s="10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>
      <c r="A127" s="8"/>
      <c r="B127" s="8"/>
      <c r="C127" s="8"/>
      <c r="D127" s="13"/>
      <c r="E127" s="10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>
      <c r="A128" s="8"/>
      <c r="B128" s="8"/>
      <c r="C128" s="8"/>
      <c r="D128" s="13"/>
      <c r="E128" s="10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>
      <c r="A129" s="8"/>
      <c r="B129" s="8"/>
      <c r="C129" s="8"/>
      <c r="D129" s="13"/>
      <c r="E129" s="10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>
      <c r="A130" s="8"/>
      <c r="B130" s="8"/>
      <c r="C130" s="8"/>
      <c r="D130" s="13"/>
      <c r="E130" s="10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>
      <c r="A131" s="8"/>
      <c r="B131" s="8"/>
      <c r="C131" s="8"/>
      <c r="D131" s="13"/>
      <c r="E131" s="10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>
      <c r="A132" s="8"/>
      <c r="B132" s="8"/>
      <c r="C132" s="8"/>
      <c r="D132" s="13"/>
      <c r="E132" s="10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>
      <c r="A133" s="8"/>
      <c r="B133" s="8"/>
      <c r="C133" s="8"/>
      <c r="D133" s="13"/>
      <c r="E133" s="10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>
      <c r="A134" s="8"/>
      <c r="B134" s="8"/>
      <c r="C134" s="8"/>
      <c r="D134" s="13"/>
      <c r="E134" s="10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>
      <c r="A135" s="8"/>
      <c r="B135" s="8"/>
      <c r="C135" s="8"/>
      <c r="D135" s="13"/>
      <c r="E135" s="10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>
      <c r="A136" s="8"/>
      <c r="B136" s="8"/>
      <c r="C136" s="8"/>
      <c r="D136" s="13"/>
      <c r="E136" s="10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>
      <c r="A137" s="8"/>
      <c r="B137" s="8"/>
      <c r="C137" s="8"/>
      <c r="D137" s="13"/>
      <c r="E137" s="10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>
      <c r="A138" s="8"/>
      <c r="B138" s="8"/>
      <c r="C138" s="8"/>
      <c r="D138" s="13"/>
      <c r="E138" s="10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>
      <c r="A139" s="8"/>
      <c r="B139" s="8"/>
      <c r="C139" s="8"/>
      <c r="D139" s="13"/>
      <c r="E139" s="10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>
      <c r="A140" s="8"/>
      <c r="B140" s="8"/>
      <c r="C140" s="8"/>
      <c r="D140" s="13"/>
      <c r="E140" s="10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>
      <c r="A141" s="8"/>
      <c r="B141" s="8"/>
      <c r="C141" s="8"/>
      <c r="D141" s="13"/>
      <c r="E141" s="10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>
      <c r="A142" s="8"/>
      <c r="B142" s="8"/>
      <c r="C142" s="8"/>
      <c r="D142" s="13"/>
      <c r="E142" s="10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>
      <c r="A143" s="8"/>
      <c r="B143" s="8"/>
      <c r="C143" s="8"/>
      <c r="D143" s="13"/>
      <c r="E143" s="10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>
      <c r="A144" s="8"/>
      <c r="B144" s="8"/>
      <c r="C144" s="8"/>
      <c r="D144" s="13"/>
      <c r="E144" s="10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>
      <c r="A145" s="8"/>
      <c r="B145" s="8"/>
      <c r="C145" s="8"/>
      <c r="D145" s="13"/>
      <c r="E145" s="10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>
      <c r="A146" s="8"/>
      <c r="B146" s="8"/>
      <c r="C146" s="8"/>
      <c r="D146" s="13"/>
      <c r="E146" s="10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>
      <c r="A147" s="8"/>
      <c r="B147" s="8"/>
      <c r="C147" s="8"/>
      <c r="D147" s="13"/>
      <c r="E147" s="10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>
      <c r="A148" s="8"/>
      <c r="B148" s="8"/>
      <c r="C148" s="8"/>
      <c r="D148" s="13"/>
      <c r="E148" s="10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>
      <c r="A149" s="8"/>
      <c r="B149" s="8"/>
      <c r="C149" s="8"/>
      <c r="D149" s="13"/>
      <c r="E149" s="10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>
      <c r="A150" s="8"/>
      <c r="B150" s="8"/>
      <c r="C150" s="8"/>
      <c r="D150" s="13"/>
      <c r="E150" s="10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>
      <c r="A151" s="8"/>
      <c r="B151" s="8"/>
      <c r="C151" s="8"/>
      <c r="D151" s="13"/>
      <c r="E151" s="10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>
      <c r="A152" s="8"/>
      <c r="B152" s="8"/>
      <c r="C152" s="8"/>
      <c r="D152" s="13"/>
      <c r="E152" s="10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>
      <c r="A153" s="8"/>
      <c r="B153" s="8"/>
      <c r="C153" s="8"/>
      <c r="D153" s="13"/>
      <c r="E153" s="10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>
      <c r="A154" s="8"/>
      <c r="B154" s="8"/>
      <c r="C154" s="8"/>
      <c r="D154" s="13"/>
      <c r="E154" s="10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>
      <c r="A155" s="8"/>
      <c r="B155" s="8"/>
      <c r="C155" s="8"/>
      <c r="D155" s="13"/>
      <c r="E155" s="10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>
      <c r="A156" s="8"/>
      <c r="B156" s="8"/>
      <c r="C156" s="8"/>
      <c r="D156" s="13"/>
      <c r="E156" s="10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>
      <c r="A157" s="8"/>
      <c r="B157" s="8"/>
      <c r="C157" s="8"/>
      <c r="D157" s="13"/>
      <c r="E157" s="10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>
      <c r="A158" s="8"/>
      <c r="B158" s="8"/>
      <c r="C158" s="8"/>
      <c r="D158" s="13"/>
      <c r="E158" s="10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>
      <c r="A159" s="8"/>
      <c r="B159" s="8"/>
      <c r="C159" s="8"/>
      <c r="D159" s="13"/>
      <c r="E159" s="10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>
      <c r="A160" s="8"/>
      <c r="B160" s="8"/>
      <c r="C160" s="8"/>
      <c r="D160" s="13"/>
      <c r="E160" s="10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>
      <c r="A161" s="8"/>
      <c r="B161" s="8"/>
      <c r="C161" s="8"/>
      <c r="D161" s="13"/>
      <c r="E161" s="10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>
      <c r="A162" s="8"/>
      <c r="B162" s="8"/>
      <c r="C162" s="8"/>
      <c r="D162" s="13"/>
      <c r="E162" s="10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>
      <c r="A163" s="8"/>
      <c r="B163" s="8"/>
      <c r="C163" s="8"/>
      <c r="D163" s="13"/>
      <c r="E163" s="10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>
      <c r="A164" s="8"/>
      <c r="B164" s="8"/>
      <c r="C164" s="8"/>
      <c r="D164" s="13"/>
      <c r="E164" s="10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>
      <c r="A165" s="8"/>
      <c r="B165" s="8"/>
      <c r="C165" s="8"/>
      <c r="D165" s="13"/>
      <c r="E165" s="10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>
      <c r="A166" s="8"/>
      <c r="B166" s="8"/>
      <c r="C166" s="8"/>
      <c r="D166" s="13"/>
      <c r="E166" s="10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>
      <c r="A167" s="8"/>
      <c r="B167" s="8"/>
      <c r="C167" s="8"/>
      <c r="D167" s="13"/>
      <c r="E167" s="10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>
      <c r="A168" s="8"/>
      <c r="B168" s="8"/>
      <c r="C168" s="8"/>
      <c r="D168" s="13"/>
      <c r="E168" s="10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>
      <c r="A169" s="8"/>
      <c r="B169" s="8"/>
      <c r="C169" s="8"/>
      <c r="D169" s="13"/>
      <c r="E169" s="10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>
      <c r="A170" s="8"/>
      <c r="B170" s="8"/>
      <c r="C170" s="8"/>
      <c r="D170" s="13"/>
      <c r="E170" s="10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>
      <c r="A171" s="8"/>
      <c r="B171" s="8"/>
      <c r="C171" s="8"/>
      <c r="D171" s="13"/>
      <c r="E171" s="10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>
      <c r="A172" s="8"/>
      <c r="B172" s="8"/>
      <c r="C172" s="8"/>
      <c r="D172" s="13"/>
      <c r="E172" s="10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>
      <c r="A173" s="8"/>
      <c r="B173" s="8"/>
      <c r="C173" s="8"/>
      <c r="D173" s="13"/>
      <c r="E173" s="10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>
      <c r="A174" s="8"/>
      <c r="B174" s="8"/>
      <c r="C174" s="8"/>
      <c r="D174" s="13"/>
      <c r="E174" s="10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>
      <c r="A175" s="8"/>
      <c r="B175" s="8"/>
      <c r="C175" s="8"/>
      <c r="D175" s="13"/>
      <c r="E175" s="10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>
      <c r="A176" s="8"/>
      <c r="B176" s="8"/>
      <c r="C176" s="8"/>
      <c r="D176" s="13"/>
      <c r="E176" s="10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>
      <c r="A177" s="8"/>
      <c r="B177" s="8"/>
      <c r="C177" s="8"/>
      <c r="D177" s="13"/>
      <c r="E177" s="10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>
      <c r="A178" s="8"/>
      <c r="B178" s="8"/>
      <c r="C178" s="8"/>
      <c r="D178" s="13"/>
      <c r="E178" s="10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>
      <c r="A179" s="8"/>
      <c r="B179" s="8"/>
      <c r="C179" s="8"/>
      <c r="D179" s="13"/>
      <c r="E179" s="10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>
      <c r="A180" s="8"/>
      <c r="B180" s="8"/>
      <c r="C180" s="8"/>
      <c r="D180" s="13"/>
      <c r="E180" s="10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>
      <c r="A181" s="8"/>
      <c r="B181" s="8"/>
      <c r="C181" s="8"/>
      <c r="D181" s="13"/>
      <c r="E181" s="10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>
      <c r="A182" s="8"/>
      <c r="B182" s="8"/>
      <c r="C182" s="8"/>
      <c r="D182" s="13"/>
      <c r="E182" s="10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>
      <c r="A183" s="8"/>
      <c r="B183" s="8"/>
      <c r="C183" s="8"/>
      <c r="D183" s="13"/>
      <c r="E183" s="10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>
      <c r="A184" s="8"/>
      <c r="B184" s="8"/>
      <c r="C184" s="8"/>
      <c r="D184" s="13"/>
      <c r="E184" s="10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>
      <c r="A185" s="8"/>
      <c r="B185" s="8"/>
      <c r="C185" s="8"/>
      <c r="D185" s="13"/>
      <c r="E185" s="10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>
      <c r="A186" s="8"/>
      <c r="B186" s="8"/>
      <c r="C186" s="8"/>
      <c r="D186" s="13"/>
      <c r="E186" s="10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>
      <c r="A187" s="8"/>
      <c r="B187" s="8"/>
      <c r="C187" s="8"/>
      <c r="D187" s="13"/>
      <c r="E187" s="10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>
      <c r="A188" s="8"/>
      <c r="B188" s="8"/>
      <c r="C188" s="8"/>
      <c r="D188" s="13"/>
      <c r="E188" s="10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>
      <c r="A189" s="8"/>
      <c r="B189" s="8"/>
      <c r="C189" s="8"/>
      <c r="D189" s="13"/>
      <c r="E189" s="10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>
      <c r="A190" s="8"/>
      <c r="B190" s="8"/>
      <c r="C190" s="8"/>
      <c r="D190" s="13"/>
      <c r="E190" s="10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>
      <c r="A191" s="8"/>
      <c r="B191" s="8"/>
      <c r="C191" s="8"/>
      <c r="D191" s="13"/>
      <c r="E191" s="10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>
      <c r="A192" s="8"/>
      <c r="B192" s="8"/>
      <c r="C192" s="8"/>
      <c r="D192" s="13"/>
      <c r="E192" s="10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>
      <c r="A193" s="8"/>
      <c r="B193" s="8"/>
      <c r="C193" s="8"/>
      <c r="D193" s="13"/>
      <c r="E193" s="10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>
      <c r="A194" s="8"/>
      <c r="B194" s="8"/>
      <c r="C194" s="8"/>
      <c r="D194" s="13"/>
      <c r="E194" s="10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>
      <c r="A195" s="8"/>
      <c r="B195" s="8"/>
      <c r="C195" s="8"/>
      <c r="D195" s="13"/>
      <c r="E195" s="10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>
      <c r="A196" s="8"/>
      <c r="B196" s="8"/>
      <c r="C196" s="8"/>
      <c r="D196" s="13"/>
      <c r="E196" s="10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>
      <c r="A197" s="8"/>
      <c r="B197" s="8"/>
      <c r="C197" s="8"/>
      <c r="D197" s="13"/>
      <c r="E197" s="10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>
      <c r="A198" s="8"/>
      <c r="B198" s="8"/>
      <c r="C198" s="8"/>
      <c r="D198" s="13"/>
      <c r="E198" s="10"/>
      <c r="F198" s="7"/>
      <c r="G198" s="7"/>
      <c r="H198" s="7"/>
      <c r="J198" s="7"/>
      <c r="K198" s="7"/>
      <c r="L198" s="7"/>
      <c r="N198" s="7"/>
      <c r="O198" s="7"/>
      <c r="P198" s="7"/>
      <c r="R198" s="7"/>
      <c r="S198" s="7"/>
      <c r="T198" s="7"/>
    </row>
    <row r="199" spans="1:21">
      <c r="A199" s="8"/>
      <c r="B199" s="8"/>
      <c r="C199" s="8"/>
      <c r="D199" s="13"/>
      <c r="E199" s="10"/>
      <c r="F199" s="7"/>
      <c r="G199" s="7"/>
      <c r="H199" s="7"/>
      <c r="J199" s="7"/>
      <c r="K199" s="7"/>
      <c r="L199" s="7"/>
      <c r="N199" s="7"/>
      <c r="O199" s="7"/>
      <c r="P199" s="7"/>
      <c r="R199" s="7"/>
      <c r="S199" s="7"/>
      <c r="T199" s="7"/>
    </row>
    <row r="200" spans="1:21">
      <c r="A200" s="8"/>
      <c r="B200" s="8"/>
      <c r="C200" s="8"/>
      <c r="D200" s="13"/>
      <c r="E200" s="10"/>
      <c r="F200" s="7"/>
      <c r="G200" s="7"/>
      <c r="H200" s="7"/>
      <c r="J200" s="7"/>
      <c r="K200" s="7"/>
      <c r="L200" s="7"/>
      <c r="N200" s="7"/>
      <c r="O200" s="7"/>
      <c r="P200" s="7"/>
      <c r="R200" s="7"/>
      <c r="S200" s="7"/>
      <c r="T200" s="7"/>
    </row>
    <row r="201" spans="1:21">
      <c r="A201" s="8"/>
      <c r="B201" s="8"/>
      <c r="C201" s="8"/>
      <c r="D201" s="13"/>
      <c r="E201" s="10"/>
      <c r="F201" s="7"/>
      <c r="G201" s="7"/>
      <c r="H201" s="7"/>
      <c r="J201" s="7"/>
      <c r="K201" s="7"/>
      <c r="L201" s="7"/>
      <c r="N201" s="7"/>
      <c r="O201" s="7"/>
      <c r="P201" s="7"/>
      <c r="R201" s="7"/>
      <c r="S201" s="7"/>
      <c r="T201" s="7"/>
    </row>
    <row r="202" spans="1:21">
      <c r="A202" s="8"/>
      <c r="B202" s="8"/>
      <c r="C202" s="8"/>
      <c r="D202" s="13"/>
      <c r="E202" s="10"/>
      <c r="F202" s="7"/>
      <c r="G202" s="7"/>
      <c r="H202" s="7"/>
      <c r="J202" s="7"/>
      <c r="K202" s="7"/>
      <c r="L202" s="7"/>
      <c r="N202" s="7"/>
      <c r="O202" s="7"/>
      <c r="P202" s="7"/>
      <c r="R202" s="7"/>
      <c r="S202" s="7"/>
      <c r="T202" s="7"/>
    </row>
    <row r="203" spans="1:21">
      <c r="A203" s="8"/>
      <c r="B203" s="8"/>
      <c r="C203" s="8"/>
      <c r="D203" s="13"/>
      <c r="E203" s="10"/>
      <c r="F203" s="7"/>
      <c r="G203" s="7"/>
      <c r="H203" s="7"/>
      <c r="J203" s="7"/>
      <c r="K203" s="7"/>
      <c r="L203" s="7"/>
      <c r="N203" s="7"/>
      <c r="O203" s="7"/>
      <c r="P203" s="7"/>
      <c r="R203" s="7"/>
      <c r="S203" s="7"/>
      <c r="T203" s="7"/>
    </row>
    <row r="204" spans="1:21">
      <c r="A204" s="8"/>
      <c r="B204" s="8"/>
      <c r="C204" s="8"/>
      <c r="D204" s="13"/>
      <c r="E204" s="10"/>
      <c r="F204" s="7"/>
      <c r="G204" s="7"/>
      <c r="H204" s="7"/>
      <c r="J204" s="7"/>
      <c r="K204" s="7"/>
      <c r="L204" s="7"/>
      <c r="N204" s="7"/>
      <c r="O204" s="7"/>
      <c r="P204" s="7"/>
      <c r="R204" s="7"/>
      <c r="S204" s="7"/>
      <c r="T204" s="7"/>
    </row>
    <row r="205" spans="1:21">
      <c r="A205" s="8"/>
      <c r="B205" s="8"/>
      <c r="C205" s="8"/>
      <c r="D205" s="13"/>
      <c r="E205" s="10"/>
      <c r="F205" s="7"/>
      <c r="G205" s="7"/>
      <c r="H205" s="7"/>
      <c r="J205" s="7"/>
      <c r="K205" s="7"/>
      <c r="L205" s="7"/>
      <c r="N205" s="7"/>
      <c r="O205" s="7"/>
      <c r="P205" s="7"/>
      <c r="R205" s="7"/>
      <c r="S205" s="7"/>
      <c r="T205" s="7"/>
    </row>
    <row r="206" spans="1:21">
      <c r="A206" s="8"/>
      <c r="B206" s="8"/>
      <c r="C206" s="8"/>
      <c r="D206" s="13"/>
      <c r="E206" s="10"/>
      <c r="F206" s="7"/>
      <c r="G206" s="7"/>
      <c r="H206" s="7"/>
      <c r="J206" s="7"/>
      <c r="K206" s="7"/>
      <c r="L206" s="7"/>
      <c r="N206" s="7"/>
      <c r="O206" s="7"/>
      <c r="P206" s="7"/>
      <c r="R206" s="7"/>
      <c r="S206" s="7"/>
      <c r="T206" s="7"/>
    </row>
    <row r="207" spans="1:21">
      <c r="A207" s="8"/>
      <c r="B207" s="8"/>
      <c r="C207" s="8"/>
      <c r="D207" s="13"/>
      <c r="E207" s="10"/>
      <c r="F207" s="7"/>
      <c r="G207" s="7"/>
      <c r="H207" s="7"/>
      <c r="J207" s="7"/>
      <c r="K207" s="7"/>
      <c r="L207" s="7"/>
      <c r="N207" s="7"/>
      <c r="O207" s="7"/>
      <c r="P207" s="7"/>
      <c r="R207" s="7"/>
      <c r="S207" s="7"/>
      <c r="T207" s="7"/>
    </row>
    <row r="208" spans="1:21">
      <c r="A208" s="8"/>
      <c r="B208" s="8"/>
      <c r="C208" s="8"/>
      <c r="D208" s="13"/>
      <c r="E208" s="10"/>
      <c r="F208" s="7"/>
      <c r="G208" s="7"/>
      <c r="H208" s="7"/>
      <c r="J208" s="7"/>
      <c r="K208" s="7"/>
      <c r="L208" s="7"/>
      <c r="N208" s="7"/>
      <c r="O208" s="7"/>
      <c r="P208" s="7"/>
      <c r="R208" s="7"/>
      <c r="S208" s="7"/>
      <c r="T208" s="7"/>
    </row>
    <row r="209" spans="1:20">
      <c r="A209" s="8"/>
      <c r="B209" s="8"/>
      <c r="C209" s="8"/>
      <c r="D209" s="13"/>
      <c r="E209" s="10"/>
      <c r="F209" s="7"/>
      <c r="G209" s="7"/>
      <c r="H209" s="7"/>
      <c r="J209" s="7"/>
      <c r="K209" s="7"/>
      <c r="L209" s="7"/>
      <c r="N209" s="7"/>
      <c r="O209" s="7"/>
      <c r="P209" s="7"/>
      <c r="R209" s="7"/>
      <c r="S209" s="7"/>
      <c r="T209" s="7"/>
    </row>
    <row r="210" spans="1:20">
      <c r="A210" s="8"/>
      <c r="B210" s="8"/>
      <c r="C210" s="8"/>
      <c r="D210" s="13"/>
      <c r="E210" s="10"/>
      <c r="F210" s="7"/>
      <c r="G210" s="7"/>
      <c r="H210" s="7"/>
      <c r="J210" s="7"/>
      <c r="K210" s="7"/>
      <c r="L210" s="7"/>
      <c r="N210" s="7"/>
      <c r="O210" s="7"/>
      <c r="P210" s="7"/>
      <c r="R210" s="7"/>
      <c r="S210" s="7"/>
      <c r="T210" s="7"/>
    </row>
    <row r="211" spans="1:20">
      <c r="A211" s="8"/>
      <c r="B211" s="8"/>
      <c r="C211" s="8"/>
      <c r="D211" s="13"/>
      <c r="E211" s="10"/>
      <c r="F211" s="7"/>
      <c r="G211" s="7"/>
      <c r="H211" s="7"/>
      <c r="J211" s="7"/>
      <c r="K211" s="7"/>
      <c r="L211" s="7"/>
      <c r="N211" s="7"/>
      <c r="O211" s="7"/>
      <c r="P211" s="7"/>
      <c r="R211" s="7"/>
      <c r="S211" s="7"/>
      <c r="T211" s="7"/>
    </row>
    <row r="212" spans="1:20">
      <c r="A212" s="8"/>
      <c r="B212" s="8"/>
      <c r="C212" s="8"/>
      <c r="D212" s="13"/>
      <c r="E212" s="10"/>
      <c r="F212" s="7"/>
      <c r="G212" s="7"/>
      <c r="H212" s="7"/>
      <c r="J212" s="7"/>
      <c r="K212" s="7"/>
      <c r="L212" s="7"/>
      <c r="N212" s="7"/>
      <c r="O212" s="7"/>
      <c r="P212" s="7"/>
      <c r="R212" s="7"/>
      <c r="S212" s="7"/>
      <c r="T212" s="7"/>
    </row>
    <row r="213" spans="1:20">
      <c r="A213" s="8"/>
      <c r="B213" s="8"/>
      <c r="C213" s="8"/>
      <c r="D213" s="13"/>
      <c r="E213" s="10"/>
      <c r="F213" s="7"/>
      <c r="G213" s="7"/>
      <c r="H213" s="7"/>
      <c r="J213" s="7"/>
      <c r="K213" s="7"/>
      <c r="L213" s="7"/>
      <c r="N213" s="7"/>
      <c r="O213" s="7"/>
      <c r="P213" s="7"/>
      <c r="R213" s="7"/>
      <c r="S213" s="7"/>
      <c r="T213" s="7"/>
    </row>
  </sheetData>
  <autoFilter ref="A7:U86" xr:uid="{426F602C-FB86-40BF-84A4-9573116A66E4}"/>
  <mergeCells count="15">
    <mergeCell ref="B85:E85"/>
    <mergeCell ref="R5:U5"/>
    <mergeCell ref="R6:U6"/>
    <mergeCell ref="A2:E2"/>
    <mergeCell ref="A5:A7"/>
    <mergeCell ref="B5:B7"/>
    <mergeCell ref="C5:C7"/>
    <mergeCell ref="D5:D7"/>
    <mergeCell ref="E5:E7"/>
    <mergeCell ref="F5:I5"/>
    <mergeCell ref="J5:M5"/>
    <mergeCell ref="N5:Q5"/>
    <mergeCell ref="F6:I6"/>
    <mergeCell ref="J6:M6"/>
    <mergeCell ref="N6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433"/>
  <sheetViews>
    <sheetView topLeftCell="A133" zoomScale="130" zoomScaleNormal="130" workbookViewId="0">
      <selection activeCell="C18" sqref="C18"/>
    </sheetView>
  </sheetViews>
  <sheetFormatPr defaultColWidth="10.85546875" defaultRowHeight="12"/>
  <cols>
    <col min="1" max="1" width="7.42578125" style="2" customWidth="1"/>
    <col min="2" max="2" width="16.140625" style="2" customWidth="1"/>
    <col min="3" max="3" width="10.42578125" style="2" customWidth="1"/>
    <col min="4" max="4" width="33.7109375" style="14" customWidth="1"/>
    <col min="5" max="5" width="19.28515625" style="11" customWidth="1"/>
    <col min="6" max="6" width="13.28515625" style="1" customWidth="1"/>
    <col min="7" max="9" width="11.140625" style="1" customWidth="1"/>
    <col min="10" max="10" width="13.28515625" style="1" customWidth="1"/>
    <col min="11" max="13" width="11.140625" style="1" customWidth="1"/>
    <col min="14" max="14" width="14.42578125" style="1" customWidth="1"/>
    <col min="15" max="17" width="11.140625" style="1" customWidth="1"/>
    <col min="18" max="18" width="13.28515625" style="1" customWidth="1"/>
    <col min="19" max="21" width="11.140625" style="1" customWidth="1"/>
    <col min="22" max="16384" width="10.85546875" style="1"/>
  </cols>
  <sheetData>
    <row r="2" spans="1:21" ht="15" customHeight="1">
      <c r="A2" s="45" t="s">
        <v>209</v>
      </c>
      <c r="B2" s="45"/>
      <c r="C2" s="45"/>
      <c r="D2" s="45"/>
      <c r="E2" s="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27"/>
      <c r="B3" s="27"/>
      <c r="C3" s="27"/>
      <c r="D3" s="12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thickBot="1">
      <c r="A4" s="27"/>
      <c r="B4" s="27"/>
      <c r="C4" s="27"/>
      <c r="D4" s="12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>
      <c r="A5" s="46" t="s">
        <v>0</v>
      </c>
      <c r="B5" s="48" t="s">
        <v>202</v>
      </c>
      <c r="C5" s="48" t="s">
        <v>203</v>
      </c>
      <c r="D5" s="50" t="s">
        <v>1</v>
      </c>
      <c r="E5" s="50" t="s">
        <v>2</v>
      </c>
      <c r="F5" s="39" t="s">
        <v>210</v>
      </c>
      <c r="G5" s="40"/>
      <c r="H5" s="40"/>
      <c r="I5" s="41"/>
      <c r="J5" s="39" t="s">
        <v>211</v>
      </c>
      <c r="K5" s="40"/>
      <c r="L5" s="40"/>
      <c r="M5" s="41"/>
      <c r="N5" s="39" t="s">
        <v>212</v>
      </c>
      <c r="O5" s="40"/>
      <c r="P5" s="40"/>
      <c r="Q5" s="41"/>
      <c r="R5" s="39" t="s">
        <v>208</v>
      </c>
      <c r="S5" s="40"/>
      <c r="T5" s="40"/>
      <c r="U5" s="41"/>
    </row>
    <row r="6" spans="1:21" ht="15" customHeight="1">
      <c r="A6" s="47"/>
      <c r="B6" s="49"/>
      <c r="C6" s="49"/>
      <c r="D6" s="51"/>
      <c r="E6" s="51"/>
      <c r="F6" s="42" t="s">
        <v>3</v>
      </c>
      <c r="G6" s="43"/>
      <c r="H6" s="43"/>
      <c r="I6" s="44"/>
      <c r="J6" s="42" t="s">
        <v>3</v>
      </c>
      <c r="K6" s="43"/>
      <c r="L6" s="43"/>
      <c r="M6" s="44"/>
      <c r="N6" s="42" t="s">
        <v>3</v>
      </c>
      <c r="O6" s="43"/>
      <c r="P6" s="43"/>
      <c r="Q6" s="44"/>
      <c r="R6" s="42" t="s">
        <v>3</v>
      </c>
      <c r="S6" s="43"/>
      <c r="T6" s="43"/>
      <c r="U6" s="44"/>
    </row>
    <row r="7" spans="1:21" ht="24">
      <c r="A7" s="47"/>
      <c r="B7" s="49"/>
      <c r="C7" s="49" t="s">
        <v>203</v>
      </c>
      <c r="D7" s="51"/>
      <c r="E7" s="51"/>
      <c r="F7" s="4" t="s">
        <v>204</v>
      </c>
      <c r="G7" s="5" t="s">
        <v>205</v>
      </c>
      <c r="H7" s="5" t="s">
        <v>206</v>
      </c>
      <c r="I7" s="5" t="s">
        <v>207</v>
      </c>
      <c r="J7" s="4" t="s">
        <v>204</v>
      </c>
      <c r="K7" s="5" t="s">
        <v>205</v>
      </c>
      <c r="L7" s="5" t="s">
        <v>206</v>
      </c>
      <c r="M7" s="5" t="s">
        <v>207</v>
      </c>
      <c r="N7" s="4" t="s">
        <v>204</v>
      </c>
      <c r="O7" s="5" t="s">
        <v>205</v>
      </c>
      <c r="P7" s="5" t="s">
        <v>206</v>
      </c>
      <c r="Q7" s="5" t="s">
        <v>207</v>
      </c>
      <c r="R7" s="4" t="s">
        <v>204</v>
      </c>
      <c r="S7" s="5" t="s">
        <v>205</v>
      </c>
      <c r="T7" s="5" t="s">
        <v>206</v>
      </c>
      <c r="U7" s="5" t="s">
        <v>207</v>
      </c>
    </row>
    <row r="8" spans="1:21" s="6" customFormat="1" ht="36">
      <c r="A8" s="15">
        <v>1</v>
      </c>
      <c r="B8" s="16"/>
      <c r="C8" s="16"/>
      <c r="D8" s="17" t="s">
        <v>85</v>
      </c>
      <c r="E8" s="16" t="s">
        <v>141</v>
      </c>
      <c r="F8" s="18">
        <v>1600</v>
      </c>
      <c r="G8" s="25"/>
      <c r="H8" s="18"/>
      <c r="I8" s="18"/>
      <c r="J8" s="18">
        <v>1600</v>
      </c>
      <c r="K8" s="18"/>
      <c r="L8" s="18"/>
      <c r="M8" s="18"/>
      <c r="N8" s="18">
        <v>1600</v>
      </c>
      <c r="O8" s="18"/>
      <c r="P8" s="18"/>
      <c r="Q8" s="18"/>
      <c r="R8" s="18">
        <f>N8+J8+F8</f>
        <v>4800</v>
      </c>
      <c r="S8" s="18">
        <f t="shared" ref="S8:U23" si="0">O8+K8+G8</f>
        <v>0</v>
      </c>
      <c r="T8" s="18">
        <f t="shared" si="0"/>
        <v>0</v>
      </c>
      <c r="U8" s="18">
        <f t="shared" si="0"/>
        <v>0</v>
      </c>
    </row>
    <row r="9" spans="1:21" s="6" customFormat="1" ht="15">
      <c r="A9" s="15">
        <v>2</v>
      </c>
      <c r="B9" s="16"/>
      <c r="C9" s="16"/>
      <c r="D9" s="17" t="s">
        <v>86</v>
      </c>
      <c r="E9" s="16" t="s">
        <v>142</v>
      </c>
      <c r="F9" s="18">
        <v>1600</v>
      </c>
      <c r="G9" s="25"/>
      <c r="H9" s="18"/>
      <c r="I9" s="18"/>
      <c r="J9" s="18">
        <v>1600</v>
      </c>
      <c r="K9" s="18"/>
      <c r="L9" s="18"/>
      <c r="M9" s="18"/>
      <c r="N9" s="18">
        <v>1600</v>
      </c>
      <c r="O9" s="18"/>
      <c r="P9" s="18"/>
      <c r="Q9" s="18"/>
      <c r="R9" s="18">
        <f t="shared" ref="R9:U24" si="1">N9+J9+F9</f>
        <v>4800</v>
      </c>
      <c r="S9" s="18">
        <f t="shared" si="0"/>
        <v>0</v>
      </c>
      <c r="T9" s="18">
        <f t="shared" si="0"/>
        <v>0</v>
      </c>
      <c r="U9" s="18">
        <f t="shared" si="0"/>
        <v>0</v>
      </c>
    </row>
    <row r="10" spans="1:21" s="6" customFormat="1" ht="24">
      <c r="A10" s="15">
        <v>3</v>
      </c>
      <c r="B10" s="16"/>
      <c r="C10" s="16"/>
      <c r="D10" s="17" t="s">
        <v>87</v>
      </c>
      <c r="E10" s="16" t="s">
        <v>142</v>
      </c>
      <c r="F10" s="18">
        <v>1600</v>
      </c>
      <c r="G10" s="25"/>
      <c r="H10" s="18"/>
      <c r="I10" s="18"/>
      <c r="J10" s="18">
        <v>1600</v>
      </c>
      <c r="K10" s="18"/>
      <c r="L10" s="18"/>
      <c r="M10" s="18"/>
      <c r="N10" s="18">
        <v>1600</v>
      </c>
      <c r="O10" s="18"/>
      <c r="P10" s="18"/>
      <c r="Q10" s="18"/>
      <c r="R10" s="18">
        <f t="shared" si="1"/>
        <v>4800</v>
      </c>
      <c r="S10" s="18">
        <f t="shared" si="0"/>
        <v>0</v>
      </c>
      <c r="T10" s="18">
        <f t="shared" si="0"/>
        <v>0</v>
      </c>
      <c r="U10" s="18">
        <f t="shared" si="0"/>
        <v>0</v>
      </c>
    </row>
    <row r="11" spans="1:21" s="6" customFormat="1" ht="24">
      <c r="A11" s="15">
        <v>4</v>
      </c>
      <c r="B11" s="16"/>
      <c r="C11" s="16"/>
      <c r="D11" s="17" t="s">
        <v>89</v>
      </c>
      <c r="E11" s="16" t="s">
        <v>142</v>
      </c>
      <c r="F11" s="18">
        <v>1600</v>
      </c>
      <c r="G11" s="25"/>
      <c r="H11" s="18"/>
      <c r="I11" s="18"/>
      <c r="J11" s="18">
        <v>1600</v>
      </c>
      <c r="K11" s="18"/>
      <c r="L11" s="18"/>
      <c r="M11" s="18"/>
      <c r="N11" s="18">
        <v>1600</v>
      </c>
      <c r="O11" s="18"/>
      <c r="P11" s="18"/>
      <c r="Q11" s="18"/>
      <c r="R11" s="18">
        <f t="shared" si="1"/>
        <v>4800</v>
      </c>
      <c r="S11" s="18">
        <f t="shared" si="0"/>
        <v>0</v>
      </c>
      <c r="T11" s="18">
        <f t="shared" si="0"/>
        <v>0</v>
      </c>
      <c r="U11" s="18">
        <f t="shared" si="0"/>
        <v>0</v>
      </c>
    </row>
    <row r="12" spans="1:21" s="6" customFormat="1" ht="15">
      <c r="A12" s="15">
        <v>5</v>
      </c>
      <c r="B12" s="16"/>
      <c r="C12" s="16"/>
      <c r="D12" s="17" t="s">
        <v>90</v>
      </c>
      <c r="E12" s="16" t="s">
        <v>142</v>
      </c>
      <c r="F12" s="18">
        <v>1600</v>
      </c>
      <c r="G12" s="25"/>
      <c r="H12" s="18"/>
      <c r="I12" s="18"/>
      <c r="J12" s="18">
        <v>1600</v>
      </c>
      <c r="K12" s="18"/>
      <c r="L12" s="18"/>
      <c r="M12" s="18"/>
      <c r="N12" s="18">
        <v>1600</v>
      </c>
      <c r="O12" s="18"/>
      <c r="P12" s="18"/>
      <c r="Q12" s="18"/>
      <c r="R12" s="18">
        <f t="shared" si="1"/>
        <v>4800</v>
      </c>
      <c r="S12" s="18">
        <f t="shared" si="0"/>
        <v>0</v>
      </c>
      <c r="T12" s="18">
        <f t="shared" si="0"/>
        <v>0</v>
      </c>
      <c r="U12" s="18">
        <f t="shared" si="0"/>
        <v>0</v>
      </c>
    </row>
    <row r="13" spans="1:21" s="6" customFormat="1" ht="24">
      <c r="A13" s="15">
        <v>6</v>
      </c>
      <c r="B13" s="16"/>
      <c r="C13" s="16"/>
      <c r="D13" s="17" t="s">
        <v>91</v>
      </c>
      <c r="E13" s="16" t="s">
        <v>143</v>
      </c>
      <c r="F13" s="18">
        <v>1700</v>
      </c>
      <c r="G13" s="25">
        <v>17</v>
      </c>
      <c r="H13" s="18"/>
      <c r="I13" s="18"/>
      <c r="J13" s="18">
        <v>1980</v>
      </c>
      <c r="K13" s="18">
        <v>17</v>
      </c>
      <c r="L13" s="18"/>
      <c r="M13" s="18"/>
      <c r="N13" s="18">
        <v>1700</v>
      </c>
      <c r="O13" s="18">
        <v>17</v>
      </c>
      <c r="P13" s="18"/>
      <c r="Q13" s="18"/>
      <c r="R13" s="18">
        <f t="shared" si="1"/>
        <v>5380</v>
      </c>
      <c r="S13" s="18">
        <f t="shared" si="0"/>
        <v>51</v>
      </c>
      <c r="T13" s="18">
        <f t="shared" si="0"/>
        <v>0</v>
      </c>
      <c r="U13" s="18">
        <f t="shared" si="0"/>
        <v>0</v>
      </c>
    </row>
    <row r="14" spans="1:21" s="6" customFormat="1" ht="24">
      <c r="A14" s="15">
        <v>7</v>
      </c>
      <c r="B14" s="16"/>
      <c r="C14" s="16"/>
      <c r="D14" s="17" t="s">
        <v>92</v>
      </c>
      <c r="E14" s="16" t="s">
        <v>141</v>
      </c>
      <c r="F14" s="18">
        <v>1400</v>
      </c>
      <c r="G14" s="25">
        <v>56</v>
      </c>
      <c r="H14" s="18"/>
      <c r="I14" s="18"/>
      <c r="J14" s="18">
        <v>1400</v>
      </c>
      <c r="K14" s="18">
        <v>56</v>
      </c>
      <c r="L14" s="18"/>
      <c r="M14" s="18"/>
      <c r="N14" s="18">
        <v>1400</v>
      </c>
      <c r="O14" s="18">
        <v>56</v>
      </c>
      <c r="P14" s="18"/>
      <c r="Q14" s="18"/>
      <c r="R14" s="18">
        <f t="shared" si="1"/>
        <v>4200</v>
      </c>
      <c r="S14" s="18">
        <f t="shared" si="0"/>
        <v>168</v>
      </c>
      <c r="T14" s="18">
        <f t="shared" si="0"/>
        <v>0</v>
      </c>
      <c r="U14" s="18">
        <f t="shared" si="0"/>
        <v>0</v>
      </c>
    </row>
    <row r="15" spans="1:21" s="6" customFormat="1" ht="24">
      <c r="A15" s="15">
        <v>8</v>
      </c>
      <c r="B15" s="16"/>
      <c r="C15" s="16"/>
      <c r="D15" s="17" t="s">
        <v>93</v>
      </c>
      <c r="E15" s="16" t="s">
        <v>142</v>
      </c>
      <c r="F15" s="18">
        <v>1600</v>
      </c>
      <c r="G15" s="25">
        <v>16</v>
      </c>
      <c r="H15" s="18"/>
      <c r="I15" s="18"/>
      <c r="J15" s="18">
        <v>1600</v>
      </c>
      <c r="K15" s="18">
        <v>16</v>
      </c>
      <c r="L15" s="18"/>
      <c r="M15" s="18"/>
      <c r="N15" s="18">
        <v>1600</v>
      </c>
      <c r="O15" s="18">
        <v>16</v>
      </c>
      <c r="P15" s="18"/>
      <c r="Q15" s="18"/>
      <c r="R15" s="18">
        <f t="shared" si="1"/>
        <v>4800</v>
      </c>
      <c r="S15" s="18">
        <f t="shared" si="0"/>
        <v>48</v>
      </c>
      <c r="T15" s="18">
        <f t="shared" si="0"/>
        <v>0</v>
      </c>
      <c r="U15" s="18">
        <f t="shared" si="0"/>
        <v>0</v>
      </c>
    </row>
    <row r="16" spans="1:21" s="6" customFormat="1" ht="24">
      <c r="A16" s="15">
        <v>9</v>
      </c>
      <c r="B16" s="16"/>
      <c r="C16" s="16"/>
      <c r="D16" s="17" t="s">
        <v>94</v>
      </c>
      <c r="E16" s="16" t="s">
        <v>143</v>
      </c>
      <c r="F16" s="18">
        <v>1700</v>
      </c>
      <c r="G16" s="25"/>
      <c r="H16" s="18"/>
      <c r="I16" s="18"/>
      <c r="J16" s="18">
        <v>1700</v>
      </c>
      <c r="K16" s="18"/>
      <c r="L16" s="18"/>
      <c r="M16" s="18"/>
      <c r="N16" s="18">
        <v>1700</v>
      </c>
      <c r="O16" s="18"/>
      <c r="P16" s="18"/>
      <c r="Q16" s="18"/>
      <c r="R16" s="18">
        <f t="shared" si="1"/>
        <v>5100</v>
      </c>
      <c r="S16" s="18">
        <f t="shared" si="0"/>
        <v>0</v>
      </c>
      <c r="T16" s="18">
        <f t="shared" si="0"/>
        <v>0</v>
      </c>
      <c r="U16" s="18">
        <f t="shared" si="0"/>
        <v>0</v>
      </c>
    </row>
    <row r="17" spans="1:21" s="6" customFormat="1" ht="24">
      <c r="A17" s="15">
        <v>10</v>
      </c>
      <c r="B17" s="16"/>
      <c r="C17" s="16"/>
      <c r="D17" s="17" t="s">
        <v>95</v>
      </c>
      <c r="E17" s="16" t="s">
        <v>142</v>
      </c>
      <c r="F17" s="18">
        <v>1600</v>
      </c>
      <c r="G17" s="25">
        <v>16</v>
      </c>
      <c r="H17" s="18"/>
      <c r="I17" s="18"/>
      <c r="J17" s="18">
        <v>1600</v>
      </c>
      <c r="K17" s="18">
        <v>16</v>
      </c>
      <c r="L17" s="18"/>
      <c r="M17" s="18"/>
      <c r="N17" s="18">
        <v>1682.42</v>
      </c>
      <c r="O17" s="18">
        <v>16</v>
      </c>
      <c r="P17" s="18">
        <v>450.91</v>
      </c>
      <c r="Q17" s="18"/>
      <c r="R17" s="18">
        <f t="shared" si="1"/>
        <v>4882.42</v>
      </c>
      <c r="S17" s="18">
        <f t="shared" si="0"/>
        <v>48</v>
      </c>
      <c r="T17" s="18">
        <f t="shared" si="0"/>
        <v>450.91</v>
      </c>
      <c r="U17" s="18">
        <f t="shared" si="0"/>
        <v>0</v>
      </c>
    </row>
    <row r="18" spans="1:21" s="6" customFormat="1" ht="15">
      <c r="A18" s="15">
        <v>11</v>
      </c>
      <c r="B18" s="16"/>
      <c r="C18" s="16"/>
      <c r="D18" s="17" t="s">
        <v>86</v>
      </c>
      <c r="E18" s="16" t="s">
        <v>143</v>
      </c>
      <c r="F18" s="18">
        <v>2247.83</v>
      </c>
      <c r="G18" s="25">
        <v>19</v>
      </c>
      <c r="H18" s="18"/>
      <c r="I18" s="18"/>
      <c r="J18" s="18">
        <v>1900</v>
      </c>
      <c r="K18" s="18">
        <v>19</v>
      </c>
      <c r="L18" s="18"/>
      <c r="M18" s="18"/>
      <c r="N18" s="18">
        <v>1900</v>
      </c>
      <c r="O18" s="18">
        <v>19</v>
      </c>
      <c r="P18" s="18"/>
      <c r="Q18" s="18"/>
      <c r="R18" s="18">
        <f t="shared" si="1"/>
        <v>6047.83</v>
      </c>
      <c r="S18" s="18">
        <f t="shared" si="0"/>
        <v>57</v>
      </c>
      <c r="T18" s="18">
        <f t="shared" si="0"/>
        <v>0</v>
      </c>
      <c r="U18" s="18">
        <f t="shared" si="0"/>
        <v>0</v>
      </c>
    </row>
    <row r="19" spans="1:21" s="6" customFormat="1" ht="15">
      <c r="A19" s="15">
        <v>12</v>
      </c>
      <c r="B19" s="16"/>
      <c r="C19" s="16"/>
      <c r="D19" s="17" t="s">
        <v>96</v>
      </c>
      <c r="E19" s="16" t="s">
        <v>143</v>
      </c>
      <c r="F19" s="18">
        <v>1900</v>
      </c>
      <c r="G19" s="25"/>
      <c r="H19" s="18"/>
      <c r="I19" s="18"/>
      <c r="J19" s="18">
        <v>1900</v>
      </c>
      <c r="K19" s="18"/>
      <c r="L19" s="18"/>
      <c r="M19" s="18"/>
      <c r="N19" s="18">
        <v>1900</v>
      </c>
      <c r="O19" s="18"/>
      <c r="P19" s="18"/>
      <c r="Q19" s="18"/>
      <c r="R19" s="18">
        <f t="shared" si="1"/>
        <v>5700</v>
      </c>
      <c r="S19" s="18">
        <f t="shared" si="0"/>
        <v>0</v>
      </c>
      <c r="T19" s="18">
        <f t="shared" si="0"/>
        <v>0</v>
      </c>
      <c r="U19" s="18">
        <f t="shared" si="0"/>
        <v>0</v>
      </c>
    </row>
    <row r="20" spans="1:21" s="6" customFormat="1" ht="24">
      <c r="A20" s="15">
        <v>13</v>
      </c>
      <c r="B20" s="16"/>
      <c r="C20" s="16"/>
      <c r="D20" s="17" t="s">
        <v>97</v>
      </c>
      <c r="E20" s="16" t="s">
        <v>142</v>
      </c>
      <c r="F20" s="18">
        <v>1600</v>
      </c>
      <c r="G20" s="25"/>
      <c r="H20" s="18"/>
      <c r="I20" s="18"/>
      <c r="J20" s="18">
        <v>1600</v>
      </c>
      <c r="K20" s="18"/>
      <c r="L20" s="18"/>
      <c r="M20" s="18"/>
      <c r="N20" s="18">
        <v>1600</v>
      </c>
      <c r="O20" s="18"/>
      <c r="P20" s="18"/>
      <c r="Q20" s="18"/>
      <c r="R20" s="18">
        <f t="shared" si="1"/>
        <v>4800</v>
      </c>
      <c r="S20" s="18">
        <f t="shared" si="0"/>
        <v>0</v>
      </c>
      <c r="T20" s="18">
        <f t="shared" si="0"/>
        <v>0</v>
      </c>
      <c r="U20" s="18">
        <f t="shared" si="0"/>
        <v>0</v>
      </c>
    </row>
    <row r="21" spans="1:21" s="6" customFormat="1" ht="15">
      <c r="A21" s="15">
        <v>14</v>
      </c>
      <c r="B21" s="16"/>
      <c r="C21" s="16"/>
      <c r="D21" s="17" t="s">
        <v>90</v>
      </c>
      <c r="E21" s="16" t="s">
        <v>142</v>
      </c>
      <c r="F21" s="18">
        <v>1600</v>
      </c>
      <c r="G21" s="25"/>
      <c r="H21" s="18"/>
      <c r="I21" s="18"/>
      <c r="J21" s="18">
        <v>1600</v>
      </c>
      <c r="K21" s="18"/>
      <c r="L21" s="18"/>
      <c r="M21" s="18"/>
      <c r="N21" s="18">
        <v>1600</v>
      </c>
      <c r="O21" s="18"/>
      <c r="P21" s="18"/>
      <c r="Q21" s="18"/>
      <c r="R21" s="18">
        <f t="shared" si="1"/>
        <v>4800</v>
      </c>
      <c r="S21" s="18">
        <f t="shared" si="0"/>
        <v>0</v>
      </c>
      <c r="T21" s="18">
        <f t="shared" si="0"/>
        <v>0</v>
      </c>
      <c r="U21" s="18">
        <f t="shared" si="0"/>
        <v>0</v>
      </c>
    </row>
    <row r="22" spans="1:21" s="24" customFormat="1" ht="36">
      <c r="A22" s="15">
        <v>15</v>
      </c>
      <c r="B22" s="22"/>
      <c r="C22" s="22"/>
      <c r="D22" s="23" t="s">
        <v>98</v>
      </c>
      <c r="E22" s="22" t="s">
        <v>143</v>
      </c>
      <c r="F22" s="18">
        <v>3100</v>
      </c>
      <c r="G22" s="25">
        <v>17</v>
      </c>
      <c r="H22" s="18"/>
      <c r="I22" s="18"/>
      <c r="J22" s="18">
        <v>3100</v>
      </c>
      <c r="K22" s="18">
        <v>17</v>
      </c>
      <c r="L22" s="18"/>
      <c r="M22" s="18"/>
      <c r="N22" s="18">
        <v>3100</v>
      </c>
      <c r="O22" s="18">
        <v>17</v>
      </c>
      <c r="P22" s="18"/>
      <c r="Q22" s="18"/>
      <c r="R22" s="18">
        <f t="shared" si="1"/>
        <v>9300</v>
      </c>
      <c r="S22" s="18">
        <f t="shared" si="0"/>
        <v>51</v>
      </c>
      <c r="T22" s="18">
        <f t="shared" si="0"/>
        <v>0</v>
      </c>
      <c r="U22" s="18">
        <f t="shared" si="0"/>
        <v>0</v>
      </c>
    </row>
    <row r="23" spans="1:21" s="6" customFormat="1" ht="24">
      <c r="A23" s="15">
        <v>16</v>
      </c>
      <c r="B23" s="16"/>
      <c r="C23" s="16"/>
      <c r="D23" s="17" t="s">
        <v>93</v>
      </c>
      <c r="E23" s="16" t="s">
        <v>142</v>
      </c>
      <c r="F23" s="18">
        <v>2186.9499999999998</v>
      </c>
      <c r="G23" s="25">
        <v>16</v>
      </c>
      <c r="H23" s="18"/>
      <c r="I23" s="18"/>
      <c r="J23" s="18">
        <v>1600</v>
      </c>
      <c r="K23" s="18">
        <v>16</v>
      </c>
      <c r="L23" s="18"/>
      <c r="M23" s="18"/>
      <c r="N23" s="18">
        <v>1600</v>
      </c>
      <c r="O23" s="18">
        <v>16</v>
      </c>
      <c r="P23" s="18"/>
      <c r="Q23" s="18"/>
      <c r="R23" s="18">
        <f t="shared" si="1"/>
        <v>5386.95</v>
      </c>
      <c r="S23" s="18">
        <f t="shared" si="0"/>
        <v>48</v>
      </c>
      <c r="T23" s="18">
        <f t="shared" si="0"/>
        <v>0</v>
      </c>
      <c r="U23" s="18">
        <f t="shared" si="0"/>
        <v>0</v>
      </c>
    </row>
    <row r="24" spans="1:21" s="6" customFormat="1" ht="15">
      <c r="A24" s="15">
        <v>17</v>
      </c>
      <c r="B24" s="16"/>
      <c r="C24" s="16"/>
      <c r="D24" s="17" t="s">
        <v>86</v>
      </c>
      <c r="E24" s="16" t="s">
        <v>143</v>
      </c>
      <c r="F24" s="18">
        <v>1900</v>
      </c>
      <c r="G24" s="25">
        <v>19</v>
      </c>
      <c r="H24" s="18"/>
      <c r="I24" s="18"/>
      <c r="J24" s="18">
        <v>1900</v>
      </c>
      <c r="K24" s="18">
        <v>19</v>
      </c>
      <c r="L24" s="18"/>
      <c r="M24" s="18"/>
      <c r="N24" s="18">
        <v>1900</v>
      </c>
      <c r="O24" s="18">
        <v>19</v>
      </c>
      <c r="P24" s="18"/>
      <c r="Q24" s="18"/>
      <c r="R24" s="18">
        <f t="shared" si="1"/>
        <v>5700</v>
      </c>
      <c r="S24" s="18">
        <f t="shared" si="1"/>
        <v>57</v>
      </c>
      <c r="T24" s="18">
        <f t="shared" si="1"/>
        <v>0</v>
      </c>
      <c r="U24" s="18">
        <f t="shared" si="1"/>
        <v>0</v>
      </c>
    </row>
    <row r="25" spans="1:21" s="6" customFormat="1" ht="24">
      <c r="A25" s="15">
        <v>18</v>
      </c>
      <c r="B25" s="16"/>
      <c r="C25" s="16"/>
      <c r="D25" s="17" t="s">
        <v>99</v>
      </c>
      <c r="E25" s="16" t="s">
        <v>144</v>
      </c>
      <c r="F25" s="18">
        <v>5000</v>
      </c>
      <c r="G25" s="25"/>
      <c r="H25" s="18"/>
      <c r="I25" s="18"/>
      <c r="J25" s="18">
        <v>5000</v>
      </c>
      <c r="K25" s="18"/>
      <c r="L25" s="18"/>
      <c r="M25" s="18"/>
      <c r="N25" s="18">
        <v>5000</v>
      </c>
      <c r="O25" s="18"/>
      <c r="P25" s="18"/>
      <c r="Q25" s="18"/>
      <c r="R25" s="18">
        <f t="shared" ref="R25:U88" si="2">N25+J25+F25</f>
        <v>15000</v>
      </c>
      <c r="S25" s="18">
        <f t="shared" si="2"/>
        <v>0</v>
      </c>
      <c r="T25" s="18">
        <f t="shared" si="2"/>
        <v>0</v>
      </c>
      <c r="U25" s="18">
        <f t="shared" si="2"/>
        <v>0</v>
      </c>
    </row>
    <row r="26" spans="1:21" s="21" customFormat="1" ht="24">
      <c r="A26" s="15">
        <v>19</v>
      </c>
      <c r="B26" s="19" t="s">
        <v>9</v>
      </c>
      <c r="C26" s="19" t="s">
        <v>153</v>
      </c>
      <c r="D26" s="20" t="s">
        <v>100</v>
      </c>
      <c r="E26" s="19" t="s">
        <v>145</v>
      </c>
      <c r="F26" s="18">
        <v>4000</v>
      </c>
      <c r="G26" s="25">
        <v>400</v>
      </c>
      <c r="H26" s="18"/>
      <c r="I26" s="18"/>
      <c r="J26" s="18">
        <v>4000</v>
      </c>
      <c r="K26" s="18">
        <v>400</v>
      </c>
      <c r="L26" s="18"/>
      <c r="M26" s="18"/>
      <c r="N26" s="18">
        <v>4000</v>
      </c>
      <c r="O26" s="18">
        <v>400</v>
      </c>
      <c r="P26" s="18"/>
      <c r="Q26" s="18"/>
      <c r="R26" s="18">
        <f t="shared" si="2"/>
        <v>12000</v>
      </c>
      <c r="S26" s="18">
        <f t="shared" si="2"/>
        <v>1200</v>
      </c>
      <c r="T26" s="18">
        <f t="shared" si="2"/>
        <v>0</v>
      </c>
      <c r="U26" s="18">
        <f t="shared" si="2"/>
        <v>0</v>
      </c>
    </row>
    <row r="27" spans="1:21" s="21" customFormat="1" ht="24">
      <c r="A27" s="15">
        <v>20</v>
      </c>
      <c r="B27" s="19" t="s">
        <v>10</v>
      </c>
      <c r="C27" s="19" t="s">
        <v>186</v>
      </c>
      <c r="D27" s="20" t="s">
        <v>101</v>
      </c>
      <c r="E27" s="19" t="s">
        <v>146</v>
      </c>
      <c r="F27" s="18">
        <v>3100</v>
      </c>
      <c r="G27" s="25"/>
      <c r="H27" s="18"/>
      <c r="I27" s="18"/>
      <c r="J27" s="18">
        <v>3100</v>
      </c>
      <c r="K27" s="18"/>
      <c r="L27" s="18"/>
      <c r="M27" s="18"/>
      <c r="N27" s="18">
        <v>3100</v>
      </c>
      <c r="O27" s="18"/>
      <c r="P27" s="18"/>
      <c r="Q27" s="18"/>
      <c r="R27" s="18">
        <f t="shared" si="2"/>
        <v>9300</v>
      </c>
      <c r="S27" s="18">
        <f t="shared" si="2"/>
        <v>0</v>
      </c>
      <c r="T27" s="18">
        <f t="shared" si="2"/>
        <v>0</v>
      </c>
      <c r="U27" s="18">
        <f t="shared" si="2"/>
        <v>0</v>
      </c>
    </row>
    <row r="28" spans="1:21" s="6" customFormat="1" ht="24">
      <c r="A28" s="15">
        <v>21</v>
      </c>
      <c r="B28" s="16"/>
      <c r="C28" s="16"/>
      <c r="D28" s="17" t="s">
        <v>94</v>
      </c>
      <c r="E28" s="16" t="s">
        <v>143</v>
      </c>
      <c r="F28" s="18">
        <v>1700</v>
      </c>
      <c r="G28" s="25">
        <v>17</v>
      </c>
      <c r="H28" s="18"/>
      <c r="I28" s="18"/>
      <c r="J28" s="18">
        <v>1700</v>
      </c>
      <c r="K28" s="18">
        <v>17</v>
      </c>
      <c r="L28" s="18"/>
      <c r="M28" s="18"/>
      <c r="N28" s="18">
        <v>1700</v>
      </c>
      <c r="O28" s="18">
        <v>17</v>
      </c>
      <c r="P28" s="18"/>
      <c r="Q28" s="18"/>
      <c r="R28" s="18">
        <f t="shared" si="2"/>
        <v>5100</v>
      </c>
      <c r="S28" s="18">
        <f t="shared" si="2"/>
        <v>51</v>
      </c>
      <c r="T28" s="18">
        <f t="shared" si="2"/>
        <v>0</v>
      </c>
      <c r="U28" s="18">
        <f t="shared" si="2"/>
        <v>0</v>
      </c>
    </row>
    <row r="29" spans="1:21" s="6" customFormat="1" ht="24">
      <c r="A29" s="15">
        <v>22</v>
      </c>
      <c r="B29" s="16"/>
      <c r="C29" s="16"/>
      <c r="D29" s="17" t="s">
        <v>99</v>
      </c>
      <c r="E29" s="16" t="s">
        <v>4</v>
      </c>
      <c r="F29" s="18">
        <v>1043.48</v>
      </c>
      <c r="G29" s="25"/>
      <c r="H29" s="18"/>
      <c r="I29" s="18"/>
      <c r="J29" s="18">
        <v>1500</v>
      </c>
      <c r="K29" s="18"/>
      <c r="L29" s="18"/>
      <c r="M29" s="18"/>
      <c r="N29" s="18">
        <v>1500</v>
      </c>
      <c r="O29" s="18"/>
      <c r="P29" s="18"/>
      <c r="Q29" s="18"/>
      <c r="R29" s="18">
        <f t="shared" si="2"/>
        <v>4043.48</v>
      </c>
      <c r="S29" s="18">
        <f t="shared" si="2"/>
        <v>0</v>
      </c>
      <c r="T29" s="18">
        <f t="shared" si="2"/>
        <v>0</v>
      </c>
      <c r="U29" s="18">
        <f t="shared" si="2"/>
        <v>0</v>
      </c>
    </row>
    <row r="30" spans="1:21" s="6" customFormat="1" ht="24">
      <c r="A30" s="15">
        <v>23</v>
      </c>
      <c r="B30" s="16"/>
      <c r="C30" s="16"/>
      <c r="D30" s="17" t="s">
        <v>101</v>
      </c>
      <c r="E30" s="16" t="s">
        <v>142</v>
      </c>
      <c r="F30" s="18">
        <v>1600</v>
      </c>
      <c r="G30" s="25"/>
      <c r="H30" s="18"/>
      <c r="I30" s="18"/>
      <c r="J30" s="18">
        <v>1600</v>
      </c>
      <c r="K30" s="18"/>
      <c r="L30" s="18"/>
      <c r="M30" s="18"/>
      <c r="N30" s="18">
        <v>1600</v>
      </c>
      <c r="O30" s="18"/>
      <c r="P30" s="18"/>
      <c r="Q30" s="18"/>
      <c r="R30" s="18">
        <f t="shared" si="2"/>
        <v>4800</v>
      </c>
      <c r="S30" s="18">
        <f t="shared" si="2"/>
        <v>0</v>
      </c>
      <c r="T30" s="18">
        <f t="shared" si="2"/>
        <v>0</v>
      </c>
      <c r="U30" s="18">
        <f t="shared" si="2"/>
        <v>0</v>
      </c>
    </row>
    <row r="31" spans="1:21" s="6" customFormat="1" ht="24">
      <c r="A31" s="15">
        <v>24</v>
      </c>
      <c r="B31" s="16"/>
      <c r="C31" s="16"/>
      <c r="D31" s="17" t="s">
        <v>102</v>
      </c>
      <c r="E31" s="16" t="s">
        <v>142</v>
      </c>
      <c r="F31" s="18">
        <v>1600</v>
      </c>
      <c r="G31" s="25">
        <v>16</v>
      </c>
      <c r="H31" s="18"/>
      <c r="I31" s="18"/>
      <c r="J31" s="18">
        <v>1600</v>
      </c>
      <c r="K31" s="18">
        <v>16</v>
      </c>
      <c r="L31" s="18"/>
      <c r="M31" s="18"/>
      <c r="N31" s="18">
        <v>1600</v>
      </c>
      <c r="O31" s="18">
        <v>16</v>
      </c>
      <c r="P31" s="18"/>
      <c r="Q31" s="18"/>
      <c r="R31" s="18">
        <f t="shared" si="2"/>
        <v>4800</v>
      </c>
      <c r="S31" s="18">
        <f t="shared" si="2"/>
        <v>48</v>
      </c>
      <c r="T31" s="18">
        <f t="shared" si="2"/>
        <v>0</v>
      </c>
      <c r="U31" s="18">
        <f t="shared" si="2"/>
        <v>0</v>
      </c>
    </row>
    <row r="32" spans="1:21" s="6" customFormat="1" ht="24">
      <c r="A32" s="15">
        <v>25</v>
      </c>
      <c r="B32" s="16"/>
      <c r="C32" s="16"/>
      <c r="D32" s="17" t="s">
        <v>93</v>
      </c>
      <c r="E32" s="16" t="s">
        <v>141</v>
      </c>
      <c r="F32" s="18">
        <v>1400</v>
      </c>
      <c r="G32" s="25"/>
      <c r="H32" s="18"/>
      <c r="I32" s="18"/>
      <c r="J32" s="18">
        <v>1400</v>
      </c>
      <c r="K32" s="18"/>
      <c r="L32" s="18"/>
      <c r="M32" s="18"/>
      <c r="N32" s="18">
        <v>1400</v>
      </c>
      <c r="O32" s="18"/>
      <c r="P32" s="18"/>
      <c r="Q32" s="18"/>
      <c r="R32" s="18">
        <f t="shared" si="2"/>
        <v>4200</v>
      </c>
      <c r="S32" s="18">
        <f t="shared" si="2"/>
        <v>0</v>
      </c>
      <c r="T32" s="18">
        <f t="shared" si="2"/>
        <v>0</v>
      </c>
      <c r="U32" s="18">
        <f t="shared" si="2"/>
        <v>0</v>
      </c>
    </row>
    <row r="33" spans="1:21" s="6" customFormat="1" ht="24">
      <c r="A33" s="15">
        <v>26</v>
      </c>
      <c r="B33" s="16"/>
      <c r="C33" s="16"/>
      <c r="D33" s="17" t="s">
        <v>94</v>
      </c>
      <c r="E33" s="16" t="s">
        <v>143</v>
      </c>
      <c r="F33" s="18">
        <v>1700</v>
      </c>
      <c r="G33" s="25"/>
      <c r="H33" s="18"/>
      <c r="I33" s="18"/>
      <c r="J33" s="18">
        <v>1700</v>
      </c>
      <c r="K33" s="18"/>
      <c r="L33" s="18"/>
      <c r="M33" s="18"/>
      <c r="N33" s="18">
        <v>1700</v>
      </c>
      <c r="O33" s="18"/>
      <c r="P33" s="18"/>
      <c r="Q33" s="18"/>
      <c r="R33" s="18">
        <f t="shared" si="2"/>
        <v>5100</v>
      </c>
      <c r="S33" s="18">
        <f t="shared" si="2"/>
        <v>0</v>
      </c>
      <c r="T33" s="18">
        <f t="shared" si="2"/>
        <v>0</v>
      </c>
      <c r="U33" s="18">
        <f t="shared" si="2"/>
        <v>0</v>
      </c>
    </row>
    <row r="34" spans="1:21" s="6" customFormat="1" ht="36">
      <c r="A34" s="15">
        <v>27</v>
      </c>
      <c r="B34" s="16"/>
      <c r="C34" s="16"/>
      <c r="D34" s="17" t="s">
        <v>103</v>
      </c>
      <c r="E34" s="16" t="s">
        <v>142</v>
      </c>
      <c r="F34" s="18">
        <v>1600</v>
      </c>
      <c r="G34" s="25"/>
      <c r="H34" s="18"/>
      <c r="I34" s="18"/>
      <c r="J34" s="18">
        <v>1600</v>
      </c>
      <c r="K34" s="18"/>
      <c r="L34" s="18"/>
      <c r="M34" s="18"/>
      <c r="N34" s="18">
        <v>1600</v>
      </c>
      <c r="O34" s="18"/>
      <c r="P34" s="18"/>
      <c r="Q34" s="18"/>
      <c r="R34" s="18">
        <f t="shared" si="2"/>
        <v>4800</v>
      </c>
      <c r="S34" s="18">
        <f t="shared" si="2"/>
        <v>0</v>
      </c>
      <c r="T34" s="18">
        <f t="shared" si="2"/>
        <v>0</v>
      </c>
      <c r="U34" s="18">
        <f t="shared" si="2"/>
        <v>0</v>
      </c>
    </row>
    <row r="35" spans="1:21" s="6" customFormat="1" ht="24">
      <c r="A35" s="15">
        <v>28</v>
      </c>
      <c r="B35" s="16"/>
      <c r="C35" s="16"/>
      <c r="D35" s="17" t="s">
        <v>104</v>
      </c>
      <c r="E35" s="16" t="s">
        <v>141</v>
      </c>
      <c r="F35" s="18">
        <v>1400</v>
      </c>
      <c r="G35" s="25"/>
      <c r="H35" s="18"/>
      <c r="I35" s="18"/>
      <c r="J35" s="18">
        <v>1400</v>
      </c>
      <c r="K35" s="18"/>
      <c r="L35" s="18"/>
      <c r="M35" s="18"/>
      <c r="N35" s="18">
        <v>1400</v>
      </c>
      <c r="O35" s="18"/>
      <c r="P35" s="18"/>
      <c r="Q35" s="18"/>
      <c r="R35" s="18">
        <f t="shared" si="2"/>
        <v>4200</v>
      </c>
      <c r="S35" s="18">
        <f t="shared" si="2"/>
        <v>0</v>
      </c>
      <c r="T35" s="18">
        <f t="shared" si="2"/>
        <v>0</v>
      </c>
      <c r="U35" s="18">
        <f t="shared" si="2"/>
        <v>0</v>
      </c>
    </row>
    <row r="36" spans="1:21" s="21" customFormat="1" ht="15">
      <c r="A36" s="15">
        <v>29</v>
      </c>
      <c r="B36" s="19" t="s">
        <v>11</v>
      </c>
      <c r="C36" s="19" t="s">
        <v>173</v>
      </c>
      <c r="D36" s="20" t="s">
        <v>105</v>
      </c>
      <c r="E36" s="19" t="s">
        <v>146</v>
      </c>
      <c r="F36" s="18">
        <v>3100</v>
      </c>
      <c r="G36" s="25">
        <v>310</v>
      </c>
      <c r="H36" s="18"/>
      <c r="I36" s="18"/>
      <c r="J36" s="18">
        <v>3100</v>
      </c>
      <c r="K36" s="18">
        <v>310</v>
      </c>
      <c r="L36" s="18"/>
      <c r="M36" s="18"/>
      <c r="N36" s="18">
        <v>3100</v>
      </c>
      <c r="O36" s="18">
        <v>310</v>
      </c>
      <c r="P36" s="18"/>
      <c r="Q36" s="18"/>
      <c r="R36" s="18">
        <f t="shared" si="2"/>
        <v>9300</v>
      </c>
      <c r="S36" s="18">
        <f t="shared" si="2"/>
        <v>930</v>
      </c>
      <c r="T36" s="18">
        <f t="shared" si="2"/>
        <v>0</v>
      </c>
      <c r="U36" s="18">
        <f t="shared" si="2"/>
        <v>0</v>
      </c>
    </row>
    <row r="37" spans="1:21" s="6" customFormat="1" ht="15">
      <c r="A37" s="15">
        <v>30</v>
      </c>
      <c r="B37" s="16"/>
      <c r="C37" s="16"/>
      <c r="D37" s="17" t="s">
        <v>106</v>
      </c>
      <c r="E37" s="16" t="s">
        <v>142</v>
      </c>
      <c r="F37" s="18">
        <v>1600</v>
      </c>
      <c r="G37" s="25"/>
      <c r="H37" s="18"/>
      <c r="I37" s="18"/>
      <c r="J37" s="18">
        <v>1600</v>
      </c>
      <c r="K37" s="18"/>
      <c r="L37" s="18"/>
      <c r="M37" s="18"/>
      <c r="N37" s="18">
        <v>1600</v>
      </c>
      <c r="O37" s="18"/>
      <c r="P37" s="18"/>
      <c r="Q37" s="18"/>
      <c r="R37" s="18">
        <f t="shared" si="2"/>
        <v>4800</v>
      </c>
      <c r="S37" s="18">
        <f t="shared" si="2"/>
        <v>0</v>
      </c>
      <c r="T37" s="18">
        <f t="shared" si="2"/>
        <v>0</v>
      </c>
      <c r="U37" s="18">
        <f t="shared" si="2"/>
        <v>0</v>
      </c>
    </row>
    <row r="38" spans="1:21" s="6" customFormat="1" ht="24">
      <c r="A38" s="15">
        <v>31</v>
      </c>
      <c r="B38" s="16"/>
      <c r="C38" s="16"/>
      <c r="D38" s="17" t="s">
        <v>107</v>
      </c>
      <c r="E38" s="16" t="s">
        <v>141</v>
      </c>
      <c r="F38" s="18">
        <v>1400</v>
      </c>
      <c r="G38" s="25">
        <v>14</v>
      </c>
      <c r="H38" s="18"/>
      <c r="I38" s="18"/>
      <c r="J38" s="18">
        <v>1400</v>
      </c>
      <c r="K38" s="18">
        <v>14</v>
      </c>
      <c r="L38" s="18"/>
      <c r="M38" s="18"/>
      <c r="N38" s="18">
        <v>1400</v>
      </c>
      <c r="O38" s="18">
        <v>14</v>
      </c>
      <c r="P38" s="18"/>
      <c r="Q38" s="18"/>
      <c r="R38" s="18">
        <f t="shared" si="2"/>
        <v>4200</v>
      </c>
      <c r="S38" s="18">
        <f t="shared" si="2"/>
        <v>42</v>
      </c>
      <c r="T38" s="18">
        <f t="shared" si="2"/>
        <v>0</v>
      </c>
      <c r="U38" s="18">
        <f t="shared" si="2"/>
        <v>0</v>
      </c>
    </row>
    <row r="39" spans="1:21" s="21" customFormat="1" ht="24">
      <c r="A39" s="15">
        <v>32</v>
      </c>
      <c r="B39" s="19" t="s">
        <v>12</v>
      </c>
      <c r="C39" s="19" t="s">
        <v>171</v>
      </c>
      <c r="D39" s="20" t="s">
        <v>102</v>
      </c>
      <c r="E39" s="19" t="s">
        <v>146</v>
      </c>
      <c r="F39" s="18">
        <v>3100</v>
      </c>
      <c r="G39" s="25">
        <v>31</v>
      </c>
      <c r="H39" s="18"/>
      <c r="I39" s="18"/>
      <c r="J39" s="18">
        <v>4368.18</v>
      </c>
      <c r="K39" s="18">
        <v>31</v>
      </c>
      <c r="L39" s="18"/>
      <c r="M39" s="18"/>
      <c r="N39" s="18">
        <v>1831.82</v>
      </c>
      <c r="O39" s="18">
        <v>31</v>
      </c>
      <c r="P39" s="18"/>
      <c r="Q39" s="18"/>
      <c r="R39" s="18">
        <f t="shared" si="2"/>
        <v>9300</v>
      </c>
      <c r="S39" s="18">
        <f t="shared" si="2"/>
        <v>93</v>
      </c>
      <c r="T39" s="18">
        <f t="shared" si="2"/>
        <v>0</v>
      </c>
      <c r="U39" s="18">
        <f t="shared" si="2"/>
        <v>0</v>
      </c>
    </row>
    <row r="40" spans="1:21" s="6" customFormat="1" ht="24">
      <c r="A40" s="15">
        <v>33</v>
      </c>
      <c r="B40" s="16"/>
      <c r="C40" s="16"/>
      <c r="D40" s="17" t="s">
        <v>108</v>
      </c>
      <c r="E40" s="16" t="s">
        <v>142</v>
      </c>
      <c r="F40" s="18">
        <v>1600</v>
      </c>
      <c r="G40" s="25"/>
      <c r="H40" s="18"/>
      <c r="I40" s="18"/>
      <c r="J40" s="18">
        <v>1600</v>
      </c>
      <c r="K40" s="18"/>
      <c r="L40" s="18"/>
      <c r="M40" s="18"/>
      <c r="N40" s="18">
        <v>1600</v>
      </c>
      <c r="O40" s="18"/>
      <c r="P40" s="18"/>
      <c r="Q40" s="18"/>
      <c r="R40" s="18">
        <f t="shared" si="2"/>
        <v>4800</v>
      </c>
      <c r="S40" s="18">
        <f t="shared" si="2"/>
        <v>0</v>
      </c>
      <c r="T40" s="18">
        <f t="shared" si="2"/>
        <v>0</v>
      </c>
      <c r="U40" s="18">
        <f t="shared" si="2"/>
        <v>0</v>
      </c>
    </row>
    <row r="41" spans="1:21" s="6" customFormat="1" ht="36">
      <c r="A41" s="15">
        <v>34</v>
      </c>
      <c r="B41" s="16"/>
      <c r="C41" s="16"/>
      <c r="D41" s="17" t="s">
        <v>85</v>
      </c>
      <c r="E41" s="16" t="s">
        <v>143</v>
      </c>
      <c r="F41" s="18">
        <v>1700</v>
      </c>
      <c r="G41" s="25"/>
      <c r="H41" s="18"/>
      <c r="I41" s="18"/>
      <c r="J41" s="18">
        <v>1700</v>
      </c>
      <c r="K41" s="18"/>
      <c r="L41" s="18"/>
      <c r="M41" s="18"/>
      <c r="N41" s="18">
        <v>1700</v>
      </c>
      <c r="O41" s="18"/>
      <c r="P41" s="18"/>
      <c r="Q41" s="18"/>
      <c r="R41" s="18">
        <f t="shared" si="2"/>
        <v>5100</v>
      </c>
      <c r="S41" s="18">
        <f t="shared" si="2"/>
        <v>0</v>
      </c>
      <c r="T41" s="18">
        <f t="shared" si="2"/>
        <v>0</v>
      </c>
      <c r="U41" s="18">
        <f t="shared" si="2"/>
        <v>0</v>
      </c>
    </row>
    <row r="42" spans="1:21" s="21" customFormat="1" ht="36">
      <c r="A42" s="15">
        <v>35</v>
      </c>
      <c r="B42" s="19" t="s">
        <v>13</v>
      </c>
      <c r="C42" s="19" t="s">
        <v>150</v>
      </c>
      <c r="D42" s="20" t="s">
        <v>110</v>
      </c>
      <c r="E42" s="19" t="s">
        <v>145</v>
      </c>
      <c r="F42" s="18">
        <v>4034.78</v>
      </c>
      <c r="G42" s="25">
        <v>144</v>
      </c>
      <c r="H42" s="18"/>
      <c r="I42" s="18"/>
      <c r="J42" s="18">
        <v>4000</v>
      </c>
      <c r="K42" s="18">
        <v>160</v>
      </c>
      <c r="L42" s="18"/>
      <c r="M42" s="18"/>
      <c r="N42" s="18">
        <v>4000</v>
      </c>
      <c r="O42" s="18">
        <v>160</v>
      </c>
      <c r="P42" s="18"/>
      <c r="Q42" s="18"/>
      <c r="R42" s="18">
        <f t="shared" si="2"/>
        <v>12034.78</v>
      </c>
      <c r="S42" s="18">
        <f t="shared" si="2"/>
        <v>464</v>
      </c>
      <c r="T42" s="18">
        <f t="shared" si="2"/>
        <v>0</v>
      </c>
      <c r="U42" s="18">
        <f t="shared" si="2"/>
        <v>0</v>
      </c>
    </row>
    <row r="43" spans="1:21" s="21" customFormat="1" ht="15">
      <c r="A43" s="15">
        <v>36</v>
      </c>
      <c r="B43" s="19" t="s">
        <v>14</v>
      </c>
      <c r="C43" s="19" t="s">
        <v>152</v>
      </c>
      <c r="D43" s="20" t="s">
        <v>90</v>
      </c>
      <c r="E43" s="19" t="s">
        <v>146</v>
      </c>
      <c r="F43" s="18">
        <v>3500</v>
      </c>
      <c r="G43" s="25">
        <v>35</v>
      </c>
      <c r="H43" s="18"/>
      <c r="I43" s="18"/>
      <c r="J43" s="18">
        <v>3500</v>
      </c>
      <c r="K43" s="18">
        <v>35</v>
      </c>
      <c r="L43" s="18"/>
      <c r="M43" s="18"/>
      <c r="N43" s="18">
        <v>3500</v>
      </c>
      <c r="O43" s="18">
        <v>35</v>
      </c>
      <c r="P43" s="18"/>
      <c r="Q43" s="18"/>
      <c r="R43" s="18">
        <f t="shared" si="2"/>
        <v>10500</v>
      </c>
      <c r="S43" s="18">
        <f t="shared" si="2"/>
        <v>105</v>
      </c>
      <c r="T43" s="18">
        <f t="shared" si="2"/>
        <v>0</v>
      </c>
      <c r="U43" s="18">
        <f t="shared" si="2"/>
        <v>0</v>
      </c>
    </row>
    <row r="44" spans="1:21" s="6" customFormat="1" ht="36">
      <c r="A44" s="15">
        <v>37</v>
      </c>
      <c r="B44" s="16"/>
      <c r="C44" s="16"/>
      <c r="D44" s="17" t="s">
        <v>85</v>
      </c>
      <c r="E44" s="16" t="s">
        <v>143</v>
      </c>
      <c r="F44" s="18">
        <v>1700</v>
      </c>
      <c r="G44" s="25"/>
      <c r="H44" s="18"/>
      <c r="I44" s="18"/>
      <c r="J44" s="18">
        <v>1700</v>
      </c>
      <c r="K44" s="18"/>
      <c r="L44" s="18"/>
      <c r="M44" s="18"/>
      <c r="N44" s="18">
        <v>1700</v>
      </c>
      <c r="O44" s="18"/>
      <c r="P44" s="18"/>
      <c r="Q44" s="18"/>
      <c r="R44" s="18">
        <f t="shared" si="2"/>
        <v>5100</v>
      </c>
      <c r="S44" s="18">
        <f t="shared" si="2"/>
        <v>0</v>
      </c>
      <c r="T44" s="18">
        <f t="shared" si="2"/>
        <v>0</v>
      </c>
      <c r="U44" s="18">
        <f t="shared" si="2"/>
        <v>0</v>
      </c>
    </row>
    <row r="45" spans="1:21" s="6" customFormat="1" ht="24">
      <c r="A45" s="15">
        <v>38</v>
      </c>
      <c r="B45" s="16"/>
      <c r="C45" s="16"/>
      <c r="D45" s="17" t="s">
        <v>99</v>
      </c>
      <c r="E45" s="16" t="s">
        <v>4</v>
      </c>
      <c r="F45" s="18">
        <v>1500</v>
      </c>
      <c r="G45" s="25"/>
      <c r="H45" s="18"/>
      <c r="I45" s="18"/>
      <c r="J45" s="18">
        <v>1500</v>
      </c>
      <c r="K45" s="18"/>
      <c r="L45" s="18"/>
      <c r="M45" s="18"/>
      <c r="N45" s="18">
        <v>1500</v>
      </c>
      <c r="O45" s="18"/>
      <c r="P45" s="18"/>
      <c r="Q45" s="18"/>
      <c r="R45" s="18">
        <f t="shared" si="2"/>
        <v>4500</v>
      </c>
      <c r="S45" s="18">
        <f t="shared" si="2"/>
        <v>0</v>
      </c>
      <c r="T45" s="18">
        <f t="shared" si="2"/>
        <v>0</v>
      </c>
      <c r="U45" s="18">
        <f t="shared" si="2"/>
        <v>0</v>
      </c>
    </row>
    <row r="46" spans="1:21" s="6" customFormat="1" ht="15">
      <c r="A46" s="15">
        <v>39</v>
      </c>
      <c r="B46" s="16"/>
      <c r="C46" s="16"/>
      <c r="D46" s="17" t="s">
        <v>86</v>
      </c>
      <c r="E46" s="16" t="s">
        <v>142</v>
      </c>
      <c r="F46" s="18">
        <v>1600</v>
      </c>
      <c r="G46" s="25"/>
      <c r="H46" s="18"/>
      <c r="I46" s="18"/>
      <c r="J46" s="18">
        <v>1600</v>
      </c>
      <c r="K46" s="18"/>
      <c r="L46" s="18"/>
      <c r="M46" s="18"/>
      <c r="N46" s="18">
        <v>1600</v>
      </c>
      <c r="O46" s="18"/>
      <c r="P46" s="18"/>
      <c r="Q46" s="18"/>
      <c r="R46" s="18">
        <f t="shared" si="2"/>
        <v>4800</v>
      </c>
      <c r="S46" s="18">
        <f t="shared" si="2"/>
        <v>0</v>
      </c>
      <c r="T46" s="18">
        <f t="shared" si="2"/>
        <v>0</v>
      </c>
      <c r="U46" s="18">
        <f t="shared" si="2"/>
        <v>0</v>
      </c>
    </row>
    <row r="47" spans="1:21" s="6" customFormat="1" ht="24">
      <c r="A47" s="15">
        <v>40</v>
      </c>
      <c r="B47" s="16"/>
      <c r="C47" s="16"/>
      <c r="D47" s="17" t="s">
        <v>111</v>
      </c>
      <c r="E47" s="16" t="s">
        <v>142</v>
      </c>
      <c r="F47" s="18">
        <v>1600</v>
      </c>
      <c r="G47" s="25">
        <v>16</v>
      </c>
      <c r="H47" s="18"/>
      <c r="I47" s="18"/>
      <c r="J47" s="18">
        <v>1600</v>
      </c>
      <c r="K47" s="18">
        <v>16</v>
      </c>
      <c r="L47" s="18"/>
      <c r="M47" s="18"/>
      <c r="N47" s="18">
        <v>1600</v>
      </c>
      <c r="O47" s="18">
        <v>16</v>
      </c>
      <c r="P47" s="18"/>
      <c r="Q47" s="18"/>
      <c r="R47" s="18">
        <f t="shared" si="2"/>
        <v>4800</v>
      </c>
      <c r="S47" s="18">
        <f t="shared" si="2"/>
        <v>48</v>
      </c>
      <c r="T47" s="18">
        <f t="shared" si="2"/>
        <v>0</v>
      </c>
      <c r="U47" s="18">
        <f t="shared" si="2"/>
        <v>0</v>
      </c>
    </row>
    <row r="48" spans="1:21" s="6" customFormat="1" ht="15">
      <c r="A48" s="15">
        <v>41</v>
      </c>
      <c r="B48" s="16"/>
      <c r="C48" s="16"/>
      <c r="D48" s="17" t="s">
        <v>90</v>
      </c>
      <c r="E48" s="16" t="s">
        <v>142</v>
      </c>
      <c r="F48" s="18">
        <v>1600</v>
      </c>
      <c r="G48" s="25"/>
      <c r="H48" s="18"/>
      <c r="I48" s="18"/>
      <c r="J48" s="18">
        <v>1600</v>
      </c>
      <c r="K48" s="18"/>
      <c r="L48" s="18"/>
      <c r="M48" s="18"/>
      <c r="N48" s="18">
        <v>1600</v>
      </c>
      <c r="O48" s="18"/>
      <c r="P48" s="18"/>
      <c r="Q48" s="18"/>
      <c r="R48" s="18">
        <f t="shared" si="2"/>
        <v>4800</v>
      </c>
      <c r="S48" s="18">
        <f t="shared" si="2"/>
        <v>0</v>
      </c>
      <c r="T48" s="18">
        <f t="shared" si="2"/>
        <v>0</v>
      </c>
      <c r="U48" s="18">
        <f t="shared" si="2"/>
        <v>0</v>
      </c>
    </row>
    <row r="49" spans="1:21" s="6" customFormat="1" ht="36">
      <c r="A49" s="15">
        <v>42</v>
      </c>
      <c r="B49" s="16"/>
      <c r="C49" s="16"/>
      <c r="D49" s="17" t="s">
        <v>109</v>
      </c>
      <c r="E49" s="16" t="s">
        <v>143</v>
      </c>
      <c r="F49" s="18">
        <v>1700</v>
      </c>
      <c r="G49" s="25">
        <v>17</v>
      </c>
      <c r="H49" s="18"/>
      <c r="I49" s="18"/>
      <c r="J49" s="18">
        <v>1700</v>
      </c>
      <c r="K49" s="18">
        <v>17</v>
      </c>
      <c r="L49" s="18"/>
      <c r="M49" s="18"/>
      <c r="N49" s="18">
        <v>1700</v>
      </c>
      <c r="O49" s="18">
        <v>17</v>
      </c>
      <c r="P49" s="18"/>
      <c r="Q49" s="18"/>
      <c r="R49" s="18">
        <f t="shared" si="2"/>
        <v>5100</v>
      </c>
      <c r="S49" s="18">
        <f t="shared" si="2"/>
        <v>51</v>
      </c>
      <c r="T49" s="18">
        <f t="shared" si="2"/>
        <v>0</v>
      </c>
      <c r="U49" s="18">
        <f t="shared" si="2"/>
        <v>0</v>
      </c>
    </row>
    <row r="50" spans="1:21" s="6" customFormat="1" ht="36">
      <c r="A50" s="15">
        <v>43</v>
      </c>
      <c r="B50" s="16"/>
      <c r="C50" s="16"/>
      <c r="D50" s="17" t="s">
        <v>85</v>
      </c>
      <c r="E50" s="16" t="s">
        <v>142</v>
      </c>
      <c r="F50" s="18">
        <v>1600</v>
      </c>
      <c r="G50" s="25"/>
      <c r="H50" s="18"/>
      <c r="I50" s="18"/>
      <c r="J50" s="18">
        <v>1600</v>
      </c>
      <c r="K50" s="18"/>
      <c r="L50" s="18"/>
      <c r="M50" s="18"/>
      <c r="N50" s="18">
        <v>1600</v>
      </c>
      <c r="O50" s="18"/>
      <c r="P50" s="18"/>
      <c r="Q50" s="18"/>
      <c r="R50" s="18">
        <f t="shared" si="2"/>
        <v>4800</v>
      </c>
      <c r="S50" s="18">
        <f t="shared" si="2"/>
        <v>0</v>
      </c>
      <c r="T50" s="18">
        <f t="shared" si="2"/>
        <v>0</v>
      </c>
      <c r="U50" s="18">
        <f t="shared" si="2"/>
        <v>0</v>
      </c>
    </row>
    <row r="51" spans="1:21" s="6" customFormat="1" ht="36">
      <c r="A51" s="15">
        <v>44</v>
      </c>
      <c r="B51" s="16"/>
      <c r="C51" s="16"/>
      <c r="D51" s="17" t="s">
        <v>112</v>
      </c>
      <c r="E51" s="16" t="s">
        <v>143</v>
      </c>
      <c r="F51" s="18">
        <v>1700</v>
      </c>
      <c r="G51" s="25"/>
      <c r="H51" s="18"/>
      <c r="I51" s="18"/>
      <c r="J51" s="18">
        <v>1700</v>
      </c>
      <c r="K51" s="18"/>
      <c r="L51" s="18"/>
      <c r="M51" s="18"/>
      <c r="N51" s="18">
        <v>1700</v>
      </c>
      <c r="O51" s="18"/>
      <c r="P51" s="18"/>
      <c r="Q51" s="18"/>
      <c r="R51" s="18">
        <f t="shared" si="2"/>
        <v>5100</v>
      </c>
      <c r="S51" s="18">
        <f t="shared" si="2"/>
        <v>0</v>
      </c>
      <c r="T51" s="18">
        <f t="shared" si="2"/>
        <v>0</v>
      </c>
      <c r="U51" s="18">
        <f t="shared" si="2"/>
        <v>0</v>
      </c>
    </row>
    <row r="52" spans="1:21" s="6" customFormat="1" ht="24">
      <c r="A52" s="15">
        <v>45</v>
      </c>
      <c r="B52" s="16"/>
      <c r="C52" s="16"/>
      <c r="D52" s="17" t="s">
        <v>104</v>
      </c>
      <c r="E52" s="16" t="s">
        <v>142</v>
      </c>
      <c r="F52" s="18">
        <v>1600</v>
      </c>
      <c r="G52" s="25"/>
      <c r="H52" s="18"/>
      <c r="I52" s="18"/>
      <c r="J52" s="18">
        <v>1600</v>
      </c>
      <c r="K52" s="18"/>
      <c r="L52" s="18"/>
      <c r="M52" s="18"/>
      <c r="N52" s="18">
        <v>1600</v>
      </c>
      <c r="O52" s="18"/>
      <c r="P52" s="18"/>
      <c r="Q52" s="18"/>
      <c r="R52" s="18">
        <f t="shared" si="2"/>
        <v>4800</v>
      </c>
      <c r="S52" s="18">
        <f t="shared" si="2"/>
        <v>0</v>
      </c>
      <c r="T52" s="18">
        <f t="shared" si="2"/>
        <v>0</v>
      </c>
      <c r="U52" s="18">
        <f t="shared" si="2"/>
        <v>0</v>
      </c>
    </row>
    <row r="53" spans="1:21" s="21" customFormat="1" ht="24">
      <c r="A53" s="15">
        <v>46</v>
      </c>
      <c r="B53" s="19" t="s">
        <v>15</v>
      </c>
      <c r="C53" s="19" t="s">
        <v>153</v>
      </c>
      <c r="D53" s="20" t="s">
        <v>113</v>
      </c>
      <c r="E53" s="19" t="s">
        <v>145</v>
      </c>
      <c r="F53" s="18">
        <v>4000</v>
      </c>
      <c r="G53" s="25">
        <v>40</v>
      </c>
      <c r="H53" s="18"/>
      <c r="I53" s="18"/>
      <c r="J53" s="18">
        <v>4000</v>
      </c>
      <c r="K53" s="18">
        <v>40</v>
      </c>
      <c r="L53" s="18"/>
      <c r="M53" s="18"/>
      <c r="N53" s="18">
        <v>4000</v>
      </c>
      <c r="O53" s="18">
        <v>40</v>
      </c>
      <c r="P53" s="18"/>
      <c r="Q53" s="18"/>
      <c r="R53" s="18">
        <f t="shared" si="2"/>
        <v>12000</v>
      </c>
      <c r="S53" s="18">
        <f t="shared" si="2"/>
        <v>120</v>
      </c>
      <c r="T53" s="18">
        <f t="shared" si="2"/>
        <v>0</v>
      </c>
      <c r="U53" s="18">
        <f t="shared" si="2"/>
        <v>0</v>
      </c>
    </row>
    <row r="54" spans="1:21" s="6" customFormat="1" ht="24">
      <c r="A54" s="15">
        <v>47</v>
      </c>
      <c r="B54" s="16"/>
      <c r="C54" s="16"/>
      <c r="D54" s="17" t="s">
        <v>95</v>
      </c>
      <c r="E54" s="16" t="s">
        <v>143</v>
      </c>
      <c r="F54" s="18">
        <v>1700</v>
      </c>
      <c r="G54" s="25">
        <v>17</v>
      </c>
      <c r="H54" s="18"/>
      <c r="I54" s="18"/>
      <c r="J54" s="18">
        <v>1770</v>
      </c>
      <c r="K54" s="18">
        <v>17</v>
      </c>
      <c r="L54" s="18"/>
      <c r="M54" s="18"/>
      <c r="N54" s="18">
        <v>2590.91</v>
      </c>
      <c r="O54" s="18">
        <v>17</v>
      </c>
      <c r="P54" s="18"/>
      <c r="Q54" s="18"/>
      <c r="R54" s="18">
        <f t="shared" si="2"/>
        <v>6060.91</v>
      </c>
      <c r="S54" s="18">
        <f t="shared" si="2"/>
        <v>51</v>
      </c>
      <c r="T54" s="18">
        <f t="shared" si="2"/>
        <v>0</v>
      </c>
      <c r="U54" s="18">
        <f t="shared" si="2"/>
        <v>0</v>
      </c>
    </row>
    <row r="55" spans="1:21" s="6" customFormat="1" ht="24">
      <c r="A55" s="15">
        <v>48</v>
      </c>
      <c r="B55" s="16"/>
      <c r="C55" s="16"/>
      <c r="D55" s="17" t="s">
        <v>91</v>
      </c>
      <c r="E55" s="16" t="s">
        <v>142</v>
      </c>
      <c r="F55" s="18">
        <v>1600</v>
      </c>
      <c r="G55" s="25">
        <v>16</v>
      </c>
      <c r="H55" s="18"/>
      <c r="I55" s="18"/>
      <c r="J55" s="18">
        <v>1600</v>
      </c>
      <c r="K55" s="18">
        <v>16</v>
      </c>
      <c r="L55" s="18"/>
      <c r="M55" s="18"/>
      <c r="N55" s="18">
        <v>1600</v>
      </c>
      <c r="O55" s="18">
        <v>16</v>
      </c>
      <c r="P55" s="18"/>
      <c r="Q55" s="18"/>
      <c r="R55" s="18">
        <f t="shared" si="2"/>
        <v>4800</v>
      </c>
      <c r="S55" s="18">
        <f t="shared" si="2"/>
        <v>48</v>
      </c>
      <c r="T55" s="18">
        <f t="shared" si="2"/>
        <v>0</v>
      </c>
      <c r="U55" s="18">
        <f t="shared" si="2"/>
        <v>0</v>
      </c>
    </row>
    <row r="56" spans="1:21" s="6" customFormat="1" ht="24">
      <c r="A56" s="15">
        <v>49</v>
      </c>
      <c r="B56" s="16"/>
      <c r="C56" s="16"/>
      <c r="D56" s="17" t="s">
        <v>101</v>
      </c>
      <c r="E56" s="16" t="s">
        <v>143</v>
      </c>
      <c r="F56" s="18"/>
      <c r="G56" s="25"/>
      <c r="H56" s="18"/>
      <c r="I56" s="18">
        <v>10996.25</v>
      </c>
      <c r="J56" s="18"/>
      <c r="K56" s="18"/>
      <c r="L56" s="18"/>
      <c r="M56" s="18"/>
      <c r="N56" s="18"/>
      <c r="O56" s="18"/>
      <c r="P56" s="18"/>
      <c r="Q56" s="18"/>
      <c r="R56" s="18">
        <f t="shared" si="2"/>
        <v>0</v>
      </c>
      <c r="S56" s="18">
        <f t="shared" si="2"/>
        <v>0</v>
      </c>
      <c r="T56" s="18">
        <f t="shared" si="2"/>
        <v>0</v>
      </c>
      <c r="U56" s="18">
        <f t="shared" si="2"/>
        <v>10996.25</v>
      </c>
    </row>
    <row r="57" spans="1:21" s="6" customFormat="1" ht="24">
      <c r="A57" s="15">
        <v>50</v>
      </c>
      <c r="B57" s="16"/>
      <c r="C57" s="16"/>
      <c r="D57" s="17" t="s">
        <v>114</v>
      </c>
      <c r="E57" s="16" t="s">
        <v>143</v>
      </c>
      <c r="F57" s="18">
        <v>1700</v>
      </c>
      <c r="G57" s="25">
        <v>17</v>
      </c>
      <c r="H57" s="18"/>
      <c r="I57" s="18"/>
      <c r="J57" s="18">
        <v>2330</v>
      </c>
      <c r="K57" s="18">
        <v>17</v>
      </c>
      <c r="L57" s="18"/>
      <c r="M57" s="18"/>
      <c r="N57" s="18">
        <v>1363.63</v>
      </c>
      <c r="O57" s="18">
        <v>17</v>
      </c>
      <c r="P57" s="18"/>
      <c r="Q57" s="18"/>
      <c r="R57" s="18">
        <f t="shared" si="2"/>
        <v>5393.63</v>
      </c>
      <c r="S57" s="18">
        <f t="shared" si="2"/>
        <v>51</v>
      </c>
      <c r="T57" s="18">
        <f t="shared" si="2"/>
        <v>0</v>
      </c>
      <c r="U57" s="18">
        <f t="shared" si="2"/>
        <v>0</v>
      </c>
    </row>
    <row r="58" spans="1:21" s="6" customFormat="1" ht="24">
      <c r="A58" s="15">
        <v>51</v>
      </c>
      <c r="B58" s="16"/>
      <c r="C58" s="16"/>
      <c r="D58" s="17" t="s">
        <v>115</v>
      </c>
      <c r="E58" s="16" t="s">
        <v>147</v>
      </c>
      <c r="F58" s="18">
        <v>1200</v>
      </c>
      <c r="G58" s="25">
        <v>12</v>
      </c>
      <c r="H58" s="18"/>
      <c r="I58" s="18"/>
      <c r="J58" s="18">
        <v>1200</v>
      </c>
      <c r="K58" s="18">
        <v>12</v>
      </c>
      <c r="L58" s="18"/>
      <c r="M58" s="18"/>
      <c r="N58" s="18">
        <v>1200</v>
      </c>
      <c r="O58" s="18">
        <v>12</v>
      </c>
      <c r="P58" s="18"/>
      <c r="Q58" s="18"/>
      <c r="R58" s="18">
        <f t="shared" si="2"/>
        <v>3600</v>
      </c>
      <c r="S58" s="18">
        <f t="shared" si="2"/>
        <v>36</v>
      </c>
      <c r="T58" s="18">
        <f t="shared" si="2"/>
        <v>0</v>
      </c>
      <c r="U58" s="18">
        <f t="shared" si="2"/>
        <v>0</v>
      </c>
    </row>
    <row r="59" spans="1:21" s="21" customFormat="1" ht="24">
      <c r="A59" s="15">
        <v>52</v>
      </c>
      <c r="B59" s="19" t="s">
        <v>16</v>
      </c>
      <c r="C59" s="19" t="s">
        <v>181</v>
      </c>
      <c r="D59" s="20" t="s">
        <v>116</v>
      </c>
      <c r="E59" s="19" t="s">
        <v>146</v>
      </c>
      <c r="F59" s="18">
        <v>3100</v>
      </c>
      <c r="G59" s="25">
        <v>31</v>
      </c>
      <c r="H59" s="18"/>
      <c r="I59" s="18"/>
      <c r="J59" s="18">
        <v>3100</v>
      </c>
      <c r="K59" s="18">
        <v>31</v>
      </c>
      <c r="L59" s="18"/>
      <c r="M59" s="18"/>
      <c r="N59" s="18">
        <v>3100</v>
      </c>
      <c r="O59" s="18">
        <v>31</v>
      </c>
      <c r="P59" s="18"/>
      <c r="Q59" s="18"/>
      <c r="R59" s="18">
        <f t="shared" si="2"/>
        <v>9300</v>
      </c>
      <c r="S59" s="18">
        <f t="shared" si="2"/>
        <v>93</v>
      </c>
      <c r="T59" s="18">
        <f t="shared" si="2"/>
        <v>0</v>
      </c>
      <c r="U59" s="18">
        <f t="shared" si="2"/>
        <v>0</v>
      </c>
    </row>
    <row r="60" spans="1:21" s="6" customFormat="1" ht="15">
      <c r="A60" s="15">
        <v>53</v>
      </c>
      <c r="B60" s="16"/>
      <c r="C60" s="16"/>
      <c r="D60" s="17" t="s">
        <v>117</v>
      </c>
      <c r="E60" s="16" t="s">
        <v>143</v>
      </c>
      <c r="F60" s="18">
        <v>1700</v>
      </c>
      <c r="G60" s="25"/>
      <c r="H60" s="18"/>
      <c r="I60" s="18"/>
      <c r="J60" s="18">
        <v>1700</v>
      </c>
      <c r="K60" s="18"/>
      <c r="L60" s="18"/>
      <c r="M60" s="18"/>
      <c r="N60" s="18">
        <v>1700</v>
      </c>
      <c r="O60" s="18"/>
      <c r="P60" s="18"/>
      <c r="Q60" s="18"/>
      <c r="R60" s="18">
        <f t="shared" si="2"/>
        <v>5100</v>
      </c>
      <c r="S60" s="18">
        <f t="shared" si="2"/>
        <v>0</v>
      </c>
      <c r="T60" s="18">
        <f t="shared" si="2"/>
        <v>0</v>
      </c>
      <c r="U60" s="18">
        <f t="shared" si="2"/>
        <v>0</v>
      </c>
    </row>
    <row r="61" spans="1:21" s="6" customFormat="1" ht="24">
      <c r="A61" s="15">
        <v>54</v>
      </c>
      <c r="B61" s="16" t="s">
        <v>17</v>
      </c>
      <c r="C61" s="16" t="s">
        <v>160</v>
      </c>
      <c r="D61" s="17" t="s">
        <v>99</v>
      </c>
      <c r="E61" s="16" t="s">
        <v>5</v>
      </c>
      <c r="F61" s="18">
        <v>1500</v>
      </c>
      <c r="G61" s="25"/>
      <c r="H61" s="18"/>
      <c r="I61" s="18"/>
      <c r="J61" s="18">
        <v>1500</v>
      </c>
      <c r="K61" s="18"/>
      <c r="L61" s="18"/>
      <c r="M61" s="18"/>
      <c r="N61" s="18">
        <v>1500</v>
      </c>
      <c r="O61" s="18"/>
      <c r="P61" s="18"/>
      <c r="Q61" s="18"/>
      <c r="R61" s="18">
        <f t="shared" si="2"/>
        <v>4500</v>
      </c>
      <c r="S61" s="18">
        <f t="shared" si="2"/>
        <v>0</v>
      </c>
      <c r="T61" s="18">
        <f t="shared" si="2"/>
        <v>0</v>
      </c>
      <c r="U61" s="18">
        <f t="shared" si="2"/>
        <v>0</v>
      </c>
    </row>
    <row r="62" spans="1:21" s="6" customFormat="1" ht="15">
      <c r="A62" s="15">
        <v>55</v>
      </c>
      <c r="B62" s="16"/>
      <c r="C62" s="16"/>
      <c r="D62" s="17" t="s">
        <v>105</v>
      </c>
      <c r="E62" s="16" t="s">
        <v>142</v>
      </c>
      <c r="F62" s="18">
        <v>2400</v>
      </c>
      <c r="G62" s="25"/>
      <c r="H62" s="18"/>
      <c r="I62" s="18"/>
      <c r="J62" s="18">
        <v>800</v>
      </c>
      <c r="K62" s="18"/>
      <c r="L62" s="18"/>
      <c r="M62" s="18"/>
      <c r="N62" s="18">
        <v>1600</v>
      </c>
      <c r="O62" s="18"/>
      <c r="P62" s="18"/>
      <c r="Q62" s="18"/>
      <c r="R62" s="18">
        <f t="shared" si="2"/>
        <v>4800</v>
      </c>
      <c r="S62" s="18">
        <f t="shared" si="2"/>
        <v>0</v>
      </c>
      <c r="T62" s="18">
        <f t="shared" si="2"/>
        <v>0</v>
      </c>
      <c r="U62" s="18">
        <f t="shared" si="2"/>
        <v>0</v>
      </c>
    </row>
    <row r="63" spans="1:21" s="21" customFormat="1" ht="15">
      <c r="A63" s="15">
        <v>56</v>
      </c>
      <c r="B63" s="19" t="s">
        <v>18</v>
      </c>
      <c r="C63" s="19" t="s">
        <v>187</v>
      </c>
      <c r="D63" s="20" t="s">
        <v>88</v>
      </c>
      <c r="E63" s="19" t="s">
        <v>7</v>
      </c>
      <c r="F63" s="18">
        <v>5650</v>
      </c>
      <c r="G63" s="25"/>
      <c r="H63" s="18"/>
      <c r="I63" s="18"/>
      <c r="J63" s="18">
        <v>5650</v>
      </c>
      <c r="K63" s="18"/>
      <c r="L63" s="18"/>
      <c r="M63" s="18"/>
      <c r="N63" s="18">
        <v>5650</v>
      </c>
      <c r="O63" s="18"/>
      <c r="P63" s="18"/>
      <c r="Q63" s="18"/>
      <c r="R63" s="18">
        <f t="shared" si="2"/>
        <v>16950</v>
      </c>
      <c r="S63" s="18">
        <f t="shared" si="2"/>
        <v>0</v>
      </c>
      <c r="T63" s="18">
        <f t="shared" si="2"/>
        <v>0</v>
      </c>
      <c r="U63" s="18">
        <f t="shared" si="2"/>
        <v>0</v>
      </c>
    </row>
    <row r="64" spans="1:21" s="6" customFormat="1" ht="24">
      <c r="A64" s="15">
        <v>57</v>
      </c>
      <c r="B64" s="16"/>
      <c r="C64" s="16"/>
      <c r="D64" s="17" t="s">
        <v>115</v>
      </c>
      <c r="E64" s="16" t="s">
        <v>141</v>
      </c>
      <c r="F64" s="18">
        <v>1400</v>
      </c>
      <c r="G64" s="25"/>
      <c r="H64" s="18"/>
      <c r="I64" s="18"/>
      <c r="J64" s="18">
        <v>1400</v>
      </c>
      <c r="K64" s="18"/>
      <c r="L64" s="18"/>
      <c r="M64" s="18"/>
      <c r="N64" s="18">
        <v>1400</v>
      </c>
      <c r="O64" s="18"/>
      <c r="P64" s="18"/>
      <c r="Q64" s="18"/>
      <c r="R64" s="18">
        <f t="shared" si="2"/>
        <v>4200</v>
      </c>
      <c r="S64" s="18">
        <f t="shared" si="2"/>
        <v>0</v>
      </c>
      <c r="T64" s="18">
        <f t="shared" si="2"/>
        <v>0</v>
      </c>
      <c r="U64" s="18">
        <f t="shared" si="2"/>
        <v>0</v>
      </c>
    </row>
    <row r="65" spans="1:21" s="6" customFormat="1" ht="24">
      <c r="A65" s="15">
        <v>58</v>
      </c>
      <c r="B65" s="16"/>
      <c r="C65" s="16"/>
      <c r="D65" s="17" t="s">
        <v>87</v>
      </c>
      <c r="E65" s="16" t="s">
        <v>141</v>
      </c>
      <c r="F65" s="18">
        <v>1400</v>
      </c>
      <c r="G65" s="25"/>
      <c r="H65" s="18"/>
      <c r="I65" s="18"/>
      <c r="J65" s="18">
        <v>1400</v>
      </c>
      <c r="K65" s="18"/>
      <c r="L65" s="18"/>
      <c r="M65" s="18"/>
      <c r="N65" s="18">
        <v>1400</v>
      </c>
      <c r="O65" s="18"/>
      <c r="P65" s="18"/>
      <c r="Q65" s="18"/>
      <c r="R65" s="18">
        <f t="shared" si="2"/>
        <v>4200</v>
      </c>
      <c r="S65" s="18">
        <f t="shared" si="2"/>
        <v>0</v>
      </c>
      <c r="T65" s="18">
        <f t="shared" si="2"/>
        <v>0</v>
      </c>
      <c r="U65" s="18">
        <f t="shared" si="2"/>
        <v>0</v>
      </c>
    </row>
    <row r="66" spans="1:21" s="6" customFormat="1" ht="24">
      <c r="A66" s="15">
        <v>59</v>
      </c>
      <c r="B66" s="16"/>
      <c r="C66" s="16"/>
      <c r="D66" s="17" t="s">
        <v>118</v>
      </c>
      <c r="E66" s="16" t="s">
        <v>142</v>
      </c>
      <c r="F66" s="18">
        <v>1600</v>
      </c>
      <c r="G66" s="25">
        <v>16</v>
      </c>
      <c r="H66" s="18"/>
      <c r="I66" s="18"/>
      <c r="J66" s="18">
        <v>1600</v>
      </c>
      <c r="K66" s="18">
        <v>16</v>
      </c>
      <c r="L66" s="18"/>
      <c r="M66" s="18"/>
      <c r="N66" s="18">
        <v>1600</v>
      </c>
      <c r="O66" s="18">
        <v>16</v>
      </c>
      <c r="P66" s="18"/>
      <c r="Q66" s="18"/>
      <c r="R66" s="18">
        <f t="shared" si="2"/>
        <v>4800</v>
      </c>
      <c r="S66" s="18">
        <f t="shared" si="2"/>
        <v>48</v>
      </c>
      <c r="T66" s="18">
        <f t="shared" si="2"/>
        <v>0</v>
      </c>
      <c r="U66" s="18">
        <f t="shared" si="2"/>
        <v>0</v>
      </c>
    </row>
    <row r="67" spans="1:21" s="6" customFormat="1" ht="24">
      <c r="A67" s="15">
        <v>60</v>
      </c>
      <c r="B67" s="16"/>
      <c r="C67" s="16"/>
      <c r="D67" s="17" t="s">
        <v>99</v>
      </c>
      <c r="E67" s="16" t="s">
        <v>4</v>
      </c>
      <c r="F67" s="18">
        <v>1500</v>
      </c>
      <c r="G67" s="25"/>
      <c r="H67" s="18"/>
      <c r="I67" s="18"/>
      <c r="J67" s="18">
        <v>1500</v>
      </c>
      <c r="K67" s="18"/>
      <c r="L67" s="18"/>
      <c r="M67" s="18"/>
      <c r="N67" s="18">
        <v>1500</v>
      </c>
      <c r="O67" s="18"/>
      <c r="P67" s="18"/>
      <c r="Q67" s="18"/>
      <c r="R67" s="18">
        <f t="shared" si="2"/>
        <v>4500</v>
      </c>
      <c r="S67" s="18">
        <f t="shared" si="2"/>
        <v>0</v>
      </c>
      <c r="T67" s="18">
        <f t="shared" si="2"/>
        <v>0</v>
      </c>
      <c r="U67" s="18">
        <f t="shared" si="2"/>
        <v>0</v>
      </c>
    </row>
    <row r="68" spans="1:21" s="6" customFormat="1" ht="36">
      <c r="A68" s="15">
        <v>61</v>
      </c>
      <c r="B68" s="16"/>
      <c r="C68" s="16"/>
      <c r="D68" s="17" t="s">
        <v>103</v>
      </c>
      <c r="E68" s="16" t="s">
        <v>143</v>
      </c>
      <c r="F68" s="18">
        <v>1700</v>
      </c>
      <c r="G68" s="25"/>
      <c r="H68" s="18"/>
      <c r="I68" s="18"/>
      <c r="J68" s="18">
        <v>1700</v>
      </c>
      <c r="K68" s="18"/>
      <c r="L68" s="18"/>
      <c r="M68" s="18"/>
      <c r="N68" s="18">
        <v>1700</v>
      </c>
      <c r="O68" s="18"/>
      <c r="P68" s="18"/>
      <c r="Q68" s="18"/>
      <c r="R68" s="18">
        <f t="shared" si="2"/>
        <v>5100</v>
      </c>
      <c r="S68" s="18">
        <f t="shared" si="2"/>
        <v>0</v>
      </c>
      <c r="T68" s="18">
        <f t="shared" si="2"/>
        <v>0</v>
      </c>
      <c r="U68" s="18">
        <f t="shared" si="2"/>
        <v>0</v>
      </c>
    </row>
    <row r="69" spans="1:21" s="6" customFormat="1" ht="24">
      <c r="A69" s="15">
        <v>62</v>
      </c>
      <c r="B69" s="16"/>
      <c r="C69" s="16"/>
      <c r="D69" s="17" t="s">
        <v>97</v>
      </c>
      <c r="E69" s="16" t="s">
        <v>142</v>
      </c>
      <c r="F69" s="18">
        <v>1600</v>
      </c>
      <c r="G69" s="25"/>
      <c r="H69" s="18"/>
      <c r="I69" s="18"/>
      <c r="J69" s="18">
        <v>1600</v>
      </c>
      <c r="K69" s="18"/>
      <c r="L69" s="18"/>
      <c r="M69" s="18"/>
      <c r="N69" s="18">
        <v>1600</v>
      </c>
      <c r="O69" s="18"/>
      <c r="P69" s="18"/>
      <c r="Q69" s="18"/>
      <c r="R69" s="18">
        <f t="shared" si="2"/>
        <v>4800</v>
      </c>
      <c r="S69" s="18">
        <f t="shared" si="2"/>
        <v>0</v>
      </c>
      <c r="T69" s="18">
        <f t="shared" si="2"/>
        <v>0</v>
      </c>
      <c r="U69" s="18">
        <f t="shared" si="2"/>
        <v>0</v>
      </c>
    </row>
    <row r="70" spans="1:21" s="6" customFormat="1" ht="15">
      <c r="A70" s="15">
        <v>63</v>
      </c>
      <c r="B70" s="16"/>
      <c r="C70" s="16"/>
      <c r="D70" s="17" t="s">
        <v>90</v>
      </c>
      <c r="E70" s="16" t="s">
        <v>142</v>
      </c>
      <c r="F70" s="18">
        <v>1600</v>
      </c>
      <c r="G70" s="25"/>
      <c r="H70" s="18"/>
      <c r="I70" s="18"/>
      <c r="J70" s="18">
        <v>1600</v>
      </c>
      <c r="K70" s="18"/>
      <c r="L70" s="18"/>
      <c r="M70" s="18"/>
      <c r="N70" s="18">
        <v>1600</v>
      </c>
      <c r="O70" s="18"/>
      <c r="P70" s="18"/>
      <c r="Q70" s="18"/>
      <c r="R70" s="18">
        <f t="shared" si="2"/>
        <v>4800</v>
      </c>
      <c r="S70" s="18">
        <f t="shared" si="2"/>
        <v>0</v>
      </c>
      <c r="T70" s="18">
        <f t="shared" si="2"/>
        <v>0</v>
      </c>
      <c r="U70" s="18">
        <f t="shared" si="2"/>
        <v>0</v>
      </c>
    </row>
    <row r="71" spans="1:21" s="6" customFormat="1" ht="24">
      <c r="A71" s="15">
        <v>64</v>
      </c>
      <c r="B71" s="16"/>
      <c r="C71" s="16"/>
      <c r="D71" s="17" t="s">
        <v>115</v>
      </c>
      <c r="E71" s="16" t="s">
        <v>143</v>
      </c>
      <c r="F71" s="18">
        <v>1700</v>
      </c>
      <c r="G71" s="25"/>
      <c r="H71" s="18"/>
      <c r="I71" s="18"/>
      <c r="J71" s="18">
        <v>2550</v>
      </c>
      <c r="K71" s="18"/>
      <c r="L71" s="18"/>
      <c r="M71" s="18"/>
      <c r="N71" s="18">
        <v>1700</v>
      </c>
      <c r="O71" s="18"/>
      <c r="P71" s="18"/>
      <c r="Q71" s="18"/>
      <c r="R71" s="18">
        <f t="shared" si="2"/>
        <v>5950</v>
      </c>
      <c r="S71" s="18">
        <f t="shared" si="2"/>
        <v>0</v>
      </c>
      <c r="T71" s="18">
        <f t="shared" si="2"/>
        <v>0</v>
      </c>
      <c r="U71" s="18">
        <f t="shared" si="2"/>
        <v>0</v>
      </c>
    </row>
    <row r="72" spans="1:21" s="21" customFormat="1" ht="36">
      <c r="A72" s="15">
        <v>65</v>
      </c>
      <c r="B72" s="19" t="s">
        <v>19</v>
      </c>
      <c r="C72" s="19" t="s">
        <v>173</v>
      </c>
      <c r="D72" s="20" t="s">
        <v>85</v>
      </c>
      <c r="E72" s="19" t="s">
        <v>146</v>
      </c>
      <c r="F72" s="18">
        <v>3100</v>
      </c>
      <c r="G72" s="25"/>
      <c r="H72" s="18"/>
      <c r="I72" s="18"/>
      <c r="J72" s="18">
        <v>3100</v>
      </c>
      <c r="K72" s="18"/>
      <c r="L72" s="18"/>
      <c r="M72" s="18"/>
      <c r="N72" s="18">
        <v>3100</v>
      </c>
      <c r="O72" s="18"/>
      <c r="P72" s="18"/>
      <c r="Q72" s="18"/>
      <c r="R72" s="18">
        <f t="shared" si="2"/>
        <v>9300</v>
      </c>
      <c r="S72" s="18">
        <f t="shared" si="2"/>
        <v>0</v>
      </c>
      <c r="T72" s="18">
        <f t="shared" si="2"/>
        <v>0</v>
      </c>
      <c r="U72" s="18">
        <f t="shared" si="2"/>
        <v>0</v>
      </c>
    </row>
    <row r="73" spans="1:21" s="6" customFormat="1" ht="24">
      <c r="A73" s="15">
        <v>66</v>
      </c>
      <c r="B73" s="16"/>
      <c r="C73" s="16"/>
      <c r="D73" s="17" t="s">
        <v>115</v>
      </c>
      <c r="E73" s="16" t="s">
        <v>143</v>
      </c>
      <c r="F73" s="18">
        <v>1700</v>
      </c>
      <c r="G73" s="25"/>
      <c r="H73" s="18"/>
      <c r="I73" s="18"/>
      <c r="J73" s="18">
        <v>1700</v>
      </c>
      <c r="K73" s="18"/>
      <c r="L73" s="18"/>
      <c r="M73" s="18"/>
      <c r="N73" s="18">
        <v>1700</v>
      </c>
      <c r="O73" s="18"/>
      <c r="P73" s="18"/>
      <c r="Q73" s="18"/>
      <c r="R73" s="18">
        <f t="shared" si="2"/>
        <v>5100</v>
      </c>
      <c r="S73" s="18">
        <f t="shared" si="2"/>
        <v>0</v>
      </c>
      <c r="T73" s="18">
        <f t="shared" si="2"/>
        <v>0</v>
      </c>
      <c r="U73" s="18">
        <f t="shared" si="2"/>
        <v>0</v>
      </c>
    </row>
    <row r="74" spans="1:21" s="6" customFormat="1" ht="24">
      <c r="A74" s="15">
        <v>67</v>
      </c>
      <c r="B74" s="16"/>
      <c r="C74" s="16"/>
      <c r="D74" s="17" t="s">
        <v>116</v>
      </c>
      <c r="E74" s="16" t="s">
        <v>142</v>
      </c>
      <c r="F74" s="18">
        <v>1600</v>
      </c>
      <c r="G74" s="25"/>
      <c r="H74" s="18"/>
      <c r="I74" s="18"/>
      <c r="J74" s="18">
        <v>1600</v>
      </c>
      <c r="K74" s="18"/>
      <c r="L74" s="18"/>
      <c r="M74" s="18"/>
      <c r="N74" s="18">
        <v>1600</v>
      </c>
      <c r="O74" s="18"/>
      <c r="P74" s="18"/>
      <c r="Q74" s="18"/>
      <c r="R74" s="18">
        <f t="shared" si="2"/>
        <v>4800</v>
      </c>
      <c r="S74" s="18">
        <f t="shared" si="2"/>
        <v>0</v>
      </c>
      <c r="T74" s="18">
        <f t="shared" si="2"/>
        <v>0</v>
      </c>
      <c r="U74" s="18">
        <f t="shared" si="2"/>
        <v>0</v>
      </c>
    </row>
    <row r="75" spans="1:21" s="21" customFormat="1" ht="24">
      <c r="A75" s="15">
        <v>68</v>
      </c>
      <c r="B75" s="19" t="s">
        <v>20</v>
      </c>
      <c r="C75" s="19" t="s">
        <v>180</v>
      </c>
      <c r="D75" s="20" t="s">
        <v>100</v>
      </c>
      <c r="E75" s="19" t="s">
        <v>145</v>
      </c>
      <c r="F75" s="18">
        <v>4000</v>
      </c>
      <c r="G75" s="25">
        <v>400</v>
      </c>
      <c r="H75" s="18"/>
      <c r="I75" s="18"/>
      <c r="J75" s="18">
        <v>4000</v>
      </c>
      <c r="K75" s="18">
        <v>400</v>
      </c>
      <c r="L75" s="18"/>
      <c r="M75" s="18"/>
      <c r="N75" s="18">
        <v>4000</v>
      </c>
      <c r="O75" s="18">
        <v>400</v>
      </c>
      <c r="P75" s="18"/>
      <c r="Q75" s="18"/>
      <c r="R75" s="18">
        <f t="shared" si="2"/>
        <v>12000</v>
      </c>
      <c r="S75" s="18">
        <f t="shared" si="2"/>
        <v>1200</v>
      </c>
      <c r="T75" s="18">
        <f t="shared" si="2"/>
        <v>0</v>
      </c>
      <c r="U75" s="18">
        <f t="shared" si="2"/>
        <v>0</v>
      </c>
    </row>
    <row r="76" spans="1:21" s="6" customFormat="1" ht="36">
      <c r="A76" s="15">
        <v>69</v>
      </c>
      <c r="B76" s="16"/>
      <c r="C76" s="16"/>
      <c r="D76" s="17" t="s">
        <v>85</v>
      </c>
      <c r="E76" s="16" t="s">
        <v>147</v>
      </c>
      <c r="F76" s="18">
        <v>1200</v>
      </c>
      <c r="G76" s="25"/>
      <c r="H76" s="18"/>
      <c r="I76" s="18"/>
      <c r="J76" s="18">
        <v>2055</v>
      </c>
      <c r="K76" s="18"/>
      <c r="L76" s="18"/>
      <c r="M76" s="18"/>
      <c r="N76" s="18">
        <v>1286.3599999999999</v>
      </c>
      <c r="O76" s="18"/>
      <c r="P76" s="18"/>
      <c r="Q76" s="18"/>
      <c r="R76" s="18">
        <f t="shared" si="2"/>
        <v>4541.3599999999997</v>
      </c>
      <c r="S76" s="18">
        <f t="shared" si="2"/>
        <v>0</v>
      </c>
      <c r="T76" s="18">
        <f t="shared" si="2"/>
        <v>0</v>
      </c>
      <c r="U76" s="18">
        <f t="shared" si="2"/>
        <v>0</v>
      </c>
    </row>
    <row r="77" spans="1:21" s="6" customFormat="1" ht="15">
      <c r="A77" s="15">
        <v>70</v>
      </c>
      <c r="B77" s="16"/>
      <c r="C77" s="16"/>
      <c r="D77" s="17" t="s">
        <v>119</v>
      </c>
      <c r="E77" s="16" t="s">
        <v>142</v>
      </c>
      <c r="F77" s="18">
        <v>1600</v>
      </c>
      <c r="G77" s="25">
        <v>16</v>
      </c>
      <c r="H77" s="18"/>
      <c r="I77" s="18"/>
      <c r="J77" s="18">
        <v>1600</v>
      </c>
      <c r="K77" s="18">
        <v>16</v>
      </c>
      <c r="L77" s="18"/>
      <c r="M77" s="18"/>
      <c r="N77" s="18">
        <v>1600</v>
      </c>
      <c r="O77" s="18">
        <v>16</v>
      </c>
      <c r="P77" s="18"/>
      <c r="Q77" s="18"/>
      <c r="R77" s="18">
        <f t="shared" si="2"/>
        <v>4800</v>
      </c>
      <c r="S77" s="18">
        <f t="shared" si="2"/>
        <v>48</v>
      </c>
      <c r="T77" s="18">
        <f t="shared" si="2"/>
        <v>0</v>
      </c>
      <c r="U77" s="18">
        <f t="shared" si="2"/>
        <v>0</v>
      </c>
    </row>
    <row r="78" spans="1:21" s="6" customFormat="1" ht="24">
      <c r="A78" s="15">
        <v>71</v>
      </c>
      <c r="B78" s="16"/>
      <c r="C78" s="16"/>
      <c r="D78" s="17" t="s">
        <v>120</v>
      </c>
      <c r="E78" s="16" t="s">
        <v>143</v>
      </c>
      <c r="F78" s="18">
        <v>1700</v>
      </c>
      <c r="G78" s="25"/>
      <c r="H78" s="18"/>
      <c r="I78" s="18"/>
      <c r="J78" s="18">
        <v>1700</v>
      </c>
      <c r="K78" s="18"/>
      <c r="L78" s="18"/>
      <c r="M78" s="18"/>
      <c r="N78" s="18">
        <v>1700</v>
      </c>
      <c r="O78" s="18"/>
      <c r="P78" s="18"/>
      <c r="Q78" s="18"/>
      <c r="R78" s="18">
        <f t="shared" si="2"/>
        <v>5100</v>
      </c>
      <c r="S78" s="18">
        <f t="shared" si="2"/>
        <v>0</v>
      </c>
      <c r="T78" s="18">
        <f t="shared" si="2"/>
        <v>0</v>
      </c>
      <c r="U78" s="18">
        <f t="shared" si="2"/>
        <v>0</v>
      </c>
    </row>
    <row r="79" spans="1:21" s="21" customFormat="1" ht="15">
      <c r="A79" s="15">
        <v>72</v>
      </c>
      <c r="B79" s="19" t="s">
        <v>21</v>
      </c>
      <c r="C79" s="19" t="s">
        <v>166</v>
      </c>
      <c r="D79" s="20" t="s">
        <v>88</v>
      </c>
      <c r="E79" s="19" t="s">
        <v>7</v>
      </c>
      <c r="F79" s="18">
        <v>5650</v>
      </c>
      <c r="G79" s="25"/>
      <c r="H79" s="18"/>
      <c r="I79" s="18"/>
      <c r="J79" s="18">
        <v>5650</v>
      </c>
      <c r="K79" s="18"/>
      <c r="L79" s="18"/>
      <c r="M79" s="18"/>
      <c r="N79" s="18">
        <v>5650</v>
      </c>
      <c r="O79" s="18"/>
      <c r="P79" s="18"/>
      <c r="Q79" s="18"/>
      <c r="R79" s="18">
        <f t="shared" si="2"/>
        <v>16950</v>
      </c>
      <c r="S79" s="18">
        <f t="shared" si="2"/>
        <v>0</v>
      </c>
      <c r="T79" s="18">
        <f t="shared" si="2"/>
        <v>0</v>
      </c>
      <c r="U79" s="18">
        <f t="shared" si="2"/>
        <v>0</v>
      </c>
    </row>
    <row r="80" spans="1:21" s="21" customFormat="1" ht="15">
      <c r="A80" s="15">
        <v>73</v>
      </c>
      <c r="B80" s="19" t="s">
        <v>21</v>
      </c>
      <c r="C80" s="19" t="s">
        <v>156</v>
      </c>
      <c r="D80" s="20" t="s">
        <v>121</v>
      </c>
      <c r="E80" s="19" t="s">
        <v>146</v>
      </c>
      <c r="F80" s="18">
        <v>3100</v>
      </c>
      <c r="G80" s="25">
        <v>31</v>
      </c>
      <c r="H80" s="18"/>
      <c r="I80" s="18"/>
      <c r="J80" s="18">
        <v>3100</v>
      </c>
      <c r="K80" s="18">
        <v>31</v>
      </c>
      <c r="L80" s="18"/>
      <c r="M80" s="18"/>
      <c r="N80" s="18">
        <v>3100</v>
      </c>
      <c r="O80" s="18">
        <v>31</v>
      </c>
      <c r="P80" s="18"/>
      <c r="Q80" s="18"/>
      <c r="R80" s="18">
        <f t="shared" si="2"/>
        <v>9300</v>
      </c>
      <c r="S80" s="18">
        <f t="shared" si="2"/>
        <v>93</v>
      </c>
      <c r="T80" s="18">
        <f t="shared" si="2"/>
        <v>0</v>
      </c>
      <c r="U80" s="18">
        <f t="shared" si="2"/>
        <v>0</v>
      </c>
    </row>
    <row r="81" spans="1:21" s="21" customFormat="1" ht="24">
      <c r="A81" s="15">
        <v>74</v>
      </c>
      <c r="B81" s="19" t="s">
        <v>22</v>
      </c>
      <c r="C81" s="19" t="s">
        <v>179</v>
      </c>
      <c r="D81" s="20" t="s">
        <v>100</v>
      </c>
      <c r="E81" s="19" t="s">
        <v>148</v>
      </c>
      <c r="F81" s="18">
        <v>5000</v>
      </c>
      <c r="G81" s="25">
        <v>500</v>
      </c>
      <c r="H81" s="18"/>
      <c r="I81" s="18"/>
      <c r="J81" s="18">
        <v>5000</v>
      </c>
      <c r="K81" s="18">
        <v>500</v>
      </c>
      <c r="L81" s="18"/>
      <c r="M81" s="18"/>
      <c r="N81" s="18">
        <v>5000</v>
      </c>
      <c r="O81" s="18">
        <v>500</v>
      </c>
      <c r="P81" s="18"/>
      <c r="Q81" s="18"/>
      <c r="R81" s="18">
        <f t="shared" si="2"/>
        <v>15000</v>
      </c>
      <c r="S81" s="18">
        <f t="shared" si="2"/>
        <v>1500</v>
      </c>
      <c r="T81" s="18">
        <f t="shared" si="2"/>
        <v>0</v>
      </c>
      <c r="U81" s="18">
        <f t="shared" si="2"/>
        <v>0</v>
      </c>
    </row>
    <row r="82" spans="1:21" s="21" customFormat="1" ht="15">
      <c r="A82" s="15">
        <v>75</v>
      </c>
      <c r="B82" s="19" t="s">
        <v>23</v>
      </c>
      <c r="C82" s="19" t="s">
        <v>164</v>
      </c>
      <c r="D82" s="20" t="s">
        <v>123</v>
      </c>
      <c r="E82" s="19" t="s">
        <v>148</v>
      </c>
      <c r="F82" s="18">
        <v>5000</v>
      </c>
      <c r="G82" s="25">
        <v>50</v>
      </c>
      <c r="H82" s="18"/>
      <c r="I82" s="18"/>
      <c r="J82" s="18">
        <v>5000</v>
      </c>
      <c r="K82" s="18">
        <v>50</v>
      </c>
      <c r="L82" s="18"/>
      <c r="M82" s="18"/>
      <c r="N82" s="18">
        <v>5000</v>
      </c>
      <c r="O82" s="18">
        <v>50</v>
      </c>
      <c r="P82" s="18"/>
      <c r="Q82" s="18"/>
      <c r="R82" s="18">
        <f t="shared" si="2"/>
        <v>15000</v>
      </c>
      <c r="S82" s="18">
        <f t="shared" si="2"/>
        <v>150</v>
      </c>
      <c r="T82" s="18">
        <f t="shared" si="2"/>
        <v>0</v>
      </c>
      <c r="U82" s="18">
        <f t="shared" si="2"/>
        <v>0</v>
      </c>
    </row>
    <row r="83" spans="1:21" s="6" customFormat="1" ht="24">
      <c r="A83" s="15">
        <v>76</v>
      </c>
      <c r="B83" s="16"/>
      <c r="C83" s="16"/>
      <c r="D83" s="17" t="s">
        <v>108</v>
      </c>
      <c r="E83" s="16" t="s">
        <v>142</v>
      </c>
      <c r="F83" s="18">
        <v>1600</v>
      </c>
      <c r="G83" s="25"/>
      <c r="H83" s="18"/>
      <c r="I83" s="18"/>
      <c r="J83" s="18">
        <v>1600</v>
      </c>
      <c r="K83" s="18"/>
      <c r="L83" s="18"/>
      <c r="M83" s="18"/>
      <c r="N83" s="18">
        <v>1600</v>
      </c>
      <c r="O83" s="18"/>
      <c r="P83" s="18"/>
      <c r="Q83" s="18"/>
      <c r="R83" s="18">
        <f t="shared" si="2"/>
        <v>4800</v>
      </c>
      <c r="S83" s="18">
        <f t="shared" si="2"/>
        <v>0</v>
      </c>
      <c r="T83" s="18">
        <f t="shared" si="2"/>
        <v>0</v>
      </c>
      <c r="U83" s="18">
        <f t="shared" si="2"/>
        <v>0</v>
      </c>
    </row>
    <row r="84" spans="1:21" s="6" customFormat="1" ht="36">
      <c r="A84" s="15">
        <v>77</v>
      </c>
      <c r="B84" s="16"/>
      <c r="C84" s="16"/>
      <c r="D84" s="17" t="s">
        <v>112</v>
      </c>
      <c r="E84" s="16" t="s">
        <v>142</v>
      </c>
      <c r="F84" s="18">
        <v>1600</v>
      </c>
      <c r="G84" s="25"/>
      <c r="H84" s="18"/>
      <c r="I84" s="18"/>
      <c r="J84" s="18">
        <v>1600</v>
      </c>
      <c r="K84" s="18"/>
      <c r="L84" s="18"/>
      <c r="M84" s="18"/>
      <c r="N84" s="18">
        <v>1600</v>
      </c>
      <c r="O84" s="18"/>
      <c r="P84" s="18"/>
      <c r="Q84" s="18"/>
      <c r="R84" s="18">
        <f t="shared" si="2"/>
        <v>4800</v>
      </c>
      <c r="S84" s="18">
        <f t="shared" si="2"/>
        <v>0</v>
      </c>
      <c r="T84" s="18">
        <f t="shared" si="2"/>
        <v>0</v>
      </c>
      <c r="U84" s="18">
        <f t="shared" si="2"/>
        <v>0</v>
      </c>
    </row>
    <row r="85" spans="1:21" s="6" customFormat="1" ht="24">
      <c r="A85" s="15">
        <v>78</v>
      </c>
      <c r="B85" s="16"/>
      <c r="C85" s="16"/>
      <c r="D85" s="17" t="s">
        <v>124</v>
      </c>
      <c r="E85" s="16" t="s">
        <v>142</v>
      </c>
      <c r="F85" s="18">
        <v>1600</v>
      </c>
      <c r="G85" s="25"/>
      <c r="H85" s="18"/>
      <c r="I85" s="18"/>
      <c r="J85" s="18">
        <v>1600</v>
      </c>
      <c r="K85" s="18"/>
      <c r="L85" s="18"/>
      <c r="M85" s="18"/>
      <c r="N85" s="18">
        <v>1600</v>
      </c>
      <c r="O85" s="18"/>
      <c r="P85" s="18"/>
      <c r="Q85" s="18"/>
      <c r="R85" s="18">
        <f t="shared" si="2"/>
        <v>4800</v>
      </c>
      <c r="S85" s="18">
        <f t="shared" si="2"/>
        <v>0</v>
      </c>
      <c r="T85" s="18">
        <f t="shared" si="2"/>
        <v>0</v>
      </c>
      <c r="U85" s="18">
        <f t="shared" si="2"/>
        <v>0</v>
      </c>
    </row>
    <row r="86" spans="1:21" s="6" customFormat="1" ht="24">
      <c r="A86" s="15">
        <v>79</v>
      </c>
      <c r="B86" s="16"/>
      <c r="C86" s="16"/>
      <c r="D86" s="17" t="s">
        <v>97</v>
      </c>
      <c r="E86" s="16" t="s">
        <v>142</v>
      </c>
      <c r="F86" s="18">
        <v>1600</v>
      </c>
      <c r="G86" s="25"/>
      <c r="H86" s="18"/>
      <c r="I86" s="18"/>
      <c r="J86" s="18">
        <v>1600</v>
      </c>
      <c r="K86" s="18"/>
      <c r="L86" s="18"/>
      <c r="M86" s="18"/>
      <c r="N86" s="18">
        <v>1600</v>
      </c>
      <c r="O86" s="18"/>
      <c r="P86" s="18"/>
      <c r="Q86" s="18"/>
      <c r="R86" s="18">
        <f t="shared" si="2"/>
        <v>4800</v>
      </c>
      <c r="S86" s="18">
        <f t="shared" si="2"/>
        <v>0</v>
      </c>
      <c r="T86" s="18">
        <f t="shared" si="2"/>
        <v>0</v>
      </c>
      <c r="U86" s="18">
        <f t="shared" si="2"/>
        <v>0</v>
      </c>
    </row>
    <row r="87" spans="1:21" s="6" customFormat="1" ht="15">
      <c r="A87" s="15">
        <v>80</v>
      </c>
      <c r="B87" s="16"/>
      <c r="C87" s="16"/>
      <c r="D87" s="17" t="s">
        <v>105</v>
      </c>
      <c r="E87" s="16" t="s">
        <v>142</v>
      </c>
      <c r="F87" s="18">
        <v>1600</v>
      </c>
      <c r="G87" s="25"/>
      <c r="H87" s="18"/>
      <c r="I87" s="18"/>
      <c r="J87" s="18">
        <v>1600</v>
      </c>
      <c r="K87" s="18"/>
      <c r="L87" s="18"/>
      <c r="M87" s="18"/>
      <c r="N87" s="18">
        <v>1600</v>
      </c>
      <c r="O87" s="18"/>
      <c r="P87" s="18"/>
      <c r="Q87" s="18"/>
      <c r="R87" s="18">
        <f t="shared" si="2"/>
        <v>4800</v>
      </c>
      <c r="S87" s="18">
        <f t="shared" si="2"/>
        <v>0</v>
      </c>
      <c r="T87" s="18">
        <f t="shared" si="2"/>
        <v>0</v>
      </c>
      <c r="U87" s="18">
        <f t="shared" si="2"/>
        <v>0</v>
      </c>
    </row>
    <row r="88" spans="1:21" s="6" customFormat="1" ht="24">
      <c r="A88" s="15">
        <v>81</v>
      </c>
      <c r="B88" s="16"/>
      <c r="C88" s="16"/>
      <c r="D88" s="17" t="s">
        <v>107</v>
      </c>
      <c r="E88" s="16" t="s">
        <v>142</v>
      </c>
      <c r="F88" s="18">
        <v>2720</v>
      </c>
      <c r="G88" s="25">
        <v>16</v>
      </c>
      <c r="H88" s="18"/>
      <c r="I88" s="18"/>
      <c r="J88" s="18">
        <v>480</v>
      </c>
      <c r="K88" s="18">
        <v>16</v>
      </c>
      <c r="L88" s="18"/>
      <c r="M88" s="18"/>
      <c r="N88" s="18">
        <v>1600</v>
      </c>
      <c r="O88" s="18">
        <v>16</v>
      </c>
      <c r="P88" s="18"/>
      <c r="Q88" s="18"/>
      <c r="R88" s="18">
        <f t="shared" si="2"/>
        <v>4800</v>
      </c>
      <c r="S88" s="18">
        <f t="shared" si="2"/>
        <v>48</v>
      </c>
      <c r="T88" s="18">
        <f t="shared" si="2"/>
        <v>0</v>
      </c>
      <c r="U88" s="18">
        <f t="shared" ref="U88:U151" si="3">Q88+M88+I88</f>
        <v>0</v>
      </c>
    </row>
    <row r="89" spans="1:21" s="6" customFormat="1" ht="24">
      <c r="A89" s="15">
        <v>82</v>
      </c>
      <c r="B89" s="16"/>
      <c r="C89" s="16"/>
      <c r="D89" s="17" t="s">
        <v>115</v>
      </c>
      <c r="E89" s="16" t="s">
        <v>147</v>
      </c>
      <c r="F89" s="18">
        <v>1200</v>
      </c>
      <c r="G89" s="25">
        <v>12</v>
      </c>
      <c r="H89" s="18"/>
      <c r="I89" s="18"/>
      <c r="J89" s="18">
        <v>1865</v>
      </c>
      <c r="K89" s="18">
        <v>12</v>
      </c>
      <c r="L89" s="18"/>
      <c r="M89" s="18"/>
      <c r="N89" s="18">
        <v>1200</v>
      </c>
      <c r="O89" s="18">
        <v>12</v>
      </c>
      <c r="P89" s="18"/>
      <c r="Q89" s="18"/>
      <c r="R89" s="18">
        <f t="shared" ref="R89:U152" si="4">N89+J89+F89</f>
        <v>4265</v>
      </c>
      <c r="S89" s="18">
        <f t="shared" si="4"/>
        <v>36</v>
      </c>
      <c r="T89" s="18">
        <f t="shared" si="4"/>
        <v>0</v>
      </c>
      <c r="U89" s="18">
        <f t="shared" si="3"/>
        <v>0</v>
      </c>
    </row>
    <row r="90" spans="1:21" s="6" customFormat="1" ht="24">
      <c r="A90" s="15">
        <v>83</v>
      </c>
      <c r="B90" s="16"/>
      <c r="C90" s="16"/>
      <c r="D90" s="17" t="s">
        <v>108</v>
      </c>
      <c r="E90" s="16" t="s">
        <v>149</v>
      </c>
      <c r="F90" s="18">
        <v>1300</v>
      </c>
      <c r="G90" s="25"/>
      <c r="H90" s="18"/>
      <c r="I90" s="18"/>
      <c r="J90" s="18">
        <v>1300</v>
      </c>
      <c r="K90" s="18"/>
      <c r="L90" s="18"/>
      <c r="M90" s="18"/>
      <c r="N90" s="18">
        <v>1300</v>
      </c>
      <c r="O90" s="18"/>
      <c r="P90" s="18"/>
      <c r="Q90" s="18"/>
      <c r="R90" s="18">
        <f t="shared" si="4"/>
        <v>3900</v>
      </c>
      <c r="S90" s="18">
        <f t="shared" si="4"/>
        <v>0</v>
      </c>
      <c r="T90" s="18">
        <f t="shared" si="4"/>
        <v>0</v>
      </c>
      <c r="U90" s="18">
        <f t="shared" si="3"/>
        <v>0</v>
      </c>
    </row>
    <row r="91" spans="1:21" s="21" customFormat="1" ht="24">
      <c r="A91" s="15">
        <v>84</v>
      </c>
      <c r="B91" s="19" t="s">
        <v>24</v>
      </c>
      <c r="C91" s="19" t="s">
        <v>182</v>
      </c>
      <c r="D91" s="20" t="s">
        <v>104</v>
      </c>
      <c r="E91" s="19" t="s">
        <v>146</v>
      </c>
      <c r="F91" s="18">
        <v>3100</v>
      </c>
      <c r="G91" s="25">
        <v>31</v>
      </c>
      <c r="H91" s="18"/>
      <c r="I91" s="18"/>
      <c r="J91" s="18">
        <v>3100</v>
      </c>
      <c r="K91" s="18">
        <v>31</v>
      </c>
      <c r="L91" s="18"/>
      <c r="M91" s="18"/>
      <c r="N91" s="18">
        <v>3100</v>
      </c>
      <c r="O91" s="18">
        <v>31</v>
      </c>
      <c r="P91" s="18"/>
      <c r="Q91" s="18"/>
      <c r="R91" s="18">
        <f t="shared" si="4"/>
        <v>9300</v>
      </c>
      <c r="S91" s="18">
        <f t="shared" si="4"/>
        <v>93</v>
      </c>
      <c r="T91" s="18">
        <f t="shared" si="4"/>
        <v>0</v>
      </c>
      <c r="U91" s="18">
        <f t="shared" si="3"/>
        <v>0</v>
      </c>
    </row>
    <row r="92" spans="1:21" s="21" customFormat="1" ht="24">
      <c r="A92" s="15">
        <v>85</v>
      </c>
      <c r="B92" s="19" t="s">
        <v>25</v>
      </c>
      <c r="C92" s="19" t="s">
        <v>169</v>
      </c>
      <c r="D92" s="20" t="s">
        <v>125</v>
      </c>
      <c r="E92" s="19" t="s">
        <v>145</v>
      </c>
      <c r="F92" s="18">
        <v>4000</v>
      </c>
      <c r="G92" s="25"/>
      <c r="H92" s="18"/>
      <c r="I92" s="18"/>
      <c r="J92" s="18">
        <v>4000</v>
      </c>
      <c r="K92" s="18"/>
      <c r="L92" s="18"/>
      <c r="M92" s="18"/>
      <c r="N92" s="18"/>
      <c r="O92" s="18"/>
      <c r="P92" s="18"/>
      <c r="Q92" s="18"/>
      <c r="R92" s="18">
        <f t="shared" si="4"/>
        <v>8000</v>
      </c>
      <c r="S92" s="18">
        <f t="shared" si="4"/>
        <v>0</v>
      </c>
      <c r="T92" s="18">
        <f t="shared" si="4"/>
        <v>0</v>
      </c>
      <c r="U92" s="18">
        <f t="shared" si="3"/>
        <v>0</v>
      </c>
    </row>
    <row r="93" spans="1:21" s="6" customFormat="1" ht="15">
      <c r="A93" s="15">
        <v>86</v>
      </c>
      <c r="B93" s="16"/>
      <c r="C93" s="16"/>
      <c r="D93" s="17" t="s">
        <v>106</v>
      </c>
      <c r="E93" s="16" t="s">
        <v>141</v>
      </c>
      <c r="F93" s="18">
        <v>1600</v>
      </c>
      <c r="G93" s="25"/>
      <c r="H93" s="18"/>
      <c r="I93" s="18"/>
      <c r="J93" s="18">
        <v>1600</v>
      </c>
      <c r="K93" s="18"/>
      <c r="L93" s="18"/>
      <c r="M93" s="18"/>
      <c r="N93" s="18">
        <v>1600</v>
      </c>
      <c r="O93" s="18"/>
      <c r="P93" s="18"/>
      <c r="Q93" s="18"/>
      <c r="R93" s="18">
        <f t="shared" si="4"/>
        <v>4800</v>
      </c>
      <c r="S93" s="18">
        <f t="shared" si="4"/>
        <v>0</v>
      </c>
      <c r="T93" s="18">
        <f t="shared" si="4"/>
        <v>0</v>
      </c>
      <c r="U93" s="18">
        <f t="shared" si="3"/>
        <v>0</v>
      </c>
    </row>
    <row r="94" spans="1:21" s="6" customFormat="1" ht="24">
      <c r="A94" s="15">
        <v>87</v>
      </c>
      <c r="B94" s="16"/>
      <c r="C94" s="16"/>
      <c r="D94" s="17" t="s">
        <v>87</v>
      </c>
      <c r="E94" s="16" t="s">
        <v>142</v>
      </c>
      <c r="F94" s="18">
        <v>1600</v>
      </c>
      <c r="G94" s="25"/>
      <c r="H94" s="18"/>
      <c r="I94" s="18"/>
      <c r="J94" s="18">
        <v>1600</v>
      </c>
      <c r="K94" s="18"/>
      <c r="L94" s="18"/>
      <c r="M94" s="18"/>
      <c r="N94" s="18">
        <v>1600</v>
      </c>
      <c r="O94" s="18"/>
      <c r="P94" s="18"/>
      <c r="Q94" s="18"/>
      <c r="R94" s="18">
        <f t="shared" si="4"/>
        <v>4800</v>
      </c>
      <c r="S94" s="18">
        <f t="shared" si="4"/>
        <v>0</v>
      </c>
      <c r="T94" s="18">
        <f t="shared" si="4"/>
        <v>0</v>
      </c>
      <c r="U94" s="18">
        <f t="shared" si="3"/>
        <v>0</v>
      </c>
    </row>
    <row r="95" spans="1:21" s="21" customFormat="1" ht="36">
      <c r="A95" s="15">
        <v>88</v>
      </c>
      <c r="B95" s="19" t="s">
        <v>26</v>
      </c>
      <c r="C95" s="19" t="s">
        <v>170</v>
      </c>
      <c r="D95" s="20" t="s">
        <v>126</v>
      </c>
      <c r="E95" s="19" t="s">
        <v>146</v>
      </c>
      <c r="F95" s="18">
        <v>3100</v>
      </c>
      <c r="G95" s="25">
        <v>31</v>
      </c>
      <c r="H95" s="18"/>
      <c r="I95" s="18"/>
      <c r="J95" s="18">
        <v>6200</v>
      </c>
      <c r="K95" s="18">
        <v>31</v>
      </c>
      <c r="L95" s="18"/>
      <c r="M95" s="18"/>
      <c r="N95" s="18"/>
      <c r="O95" s="18">
        <v>31</v>
      </c>
      <c r="P95" s="18"/>
      <c r="Q95" s="18"/>
      <c r="R95" s="18">
        <f t="shared" si="4"/>
        <v>9300</v>
      </c>
      <c r="S95" s="18">
        <f t="shared" si="4"/>
        <v>93</v>
      </c>
      <c r="T95" s="18">
        <f t="shared" si="4"/>
        <v>0</v>
      </c>
      <c r="U95" s="18">
        <f t="shared" si="3"/>
        <v>0</v>
      </c>
    </row>
    <row r="96" spans="1:21" s="21" customFormat="1" ht="24">
      <c r="A96" s="15">
        <v>89</v>
      </c>
      <c r="B96" s="19" t="s">
        <v>27</v>
      </c>
      <c r="C96" s="19" t="s">
        <v>157</v>
      </c>
      <c r="D96" s="20" t="s">
        <v>113</v>
      </c>
      <c r="E96" s="19" t="s">
        <v>145</v>
      </c>
      <c r="F96" s="18">
        <v>4000</v>
      </c>
      <c r="G96" s="25">
        <v>40</v>
      </c>
      <c r="H96" s="18"/>
      <c r="I96" s="18"/>
      <c r="J96" s="18">
        <v>4000</v>
      </c>
      <c r="K96" s="18">
        <v>40</v>
      </c>
      <c r="L96" s="18"/>
      <c r="M96" s="18"/>
      <c r="N96" s="18">
        <v>4000</v>
      </c>
      <c r="O96" s="18">
        <v>40</v>
      </c>
      <c r="P96" s="18"/>
      <c r="Q96" s="18"/>
      <c r="R96" s="18">
        <f t="shared" si="4"/>
        <v>12000</v>
      </c>
      <c r="S96" s="18">
        <f t="shared" si="4"/>
        <v>120</v>
      </c>
      <c r="T96" s="18">
        <f t="shared" si="4"/>
        <v>0</v>
      </c>
      <c r="U96" s="18">
        <f t="shared" si="3"/>
        <v>0</v>
      </c>
    </row>
    <row r="97" spans="1:21" s="6" customFormat="1" ht="24">
      <c r="A97" s="15">
        <v>90</v>
      </c>
      <c r="B97" s="16"/>
      <c r="C97" s="16"/>
      <c r="D97" s="17" t="s">
        <v>99</v>
      </c>
      <c r="E97" s="16" t="s">
        <v>4</v>
      </c>
      <c r="F97" s="18">
        <v>1500</v>
      </c>
      <c r="G97" s="25"/>
      <c r="H97" s="18"/>
      <c r="I97" s="18"/>
      <c r="J97" s="18">
        <v>1500</v>
      </c>
      <c r="K97" s="18"/>
      <c r="L97" s="18"/>
      <c r="M97" s="18"/>
      <c r="N97" s="18">
        <v>1500</v>
      </c>
      <c r="O97" s="18"/>
      <c r="P97" s="18"/>
      <c r="Q97" s="18"/>
      <c r="R97" s="18">
        <f t="shared" si="4"/>
        <v>4500</v>
      </c>
      <c r="S97" s="18">
        <f t="shared" si="4"/>
        <v>0</v>
      </c>
      <c r="T97" s="18">
        <f t="shared" si="4"/>
        <v>0</v>
      </c>
      <c r="U97" s="18">
        <f t="shared" si="3"/>
        <v>0</v>
      </c>
    </row>
    <row r="98" spans="1:21" s="21" customFormat="1" ht="24">
      <c r="A98" s="15">
        <v>91</v>
      </c>
      <c r="B98" s="19" t="s">
        <v>28</v>
      </c>
      <c r="C98" s="19" t="s">
        <v>189</v>
      </c>
      <c r="D98" s="20" t="s">
        <v>114</v>
      </c>
      <c r="E98" s="19" t="s">
        <v>146</v>
      </c>
      <c r="F98" s="18">
        <v>4650</v>
      </c>
      <c r="G98" s="25"/>
      <c r="H98" s="18"/>
      <c r="I98" s="18"/>
      <c r="J98" s="18">
        <v>1550</v>
      </c>
      <c r="K98" s="18"/>
      <c r="L98" s="18"/>
      <c r="M98" s="18"/>
      <c r="N98" s="18">
        <v>3100</v>
      </c>
      <c r="O98" s="18"/>
      <c r="P98" s="18"/>
      <c r="Q98" s="18"/>
      <c r="R98" s="18">
        <f t="shared" si="4"/>
        <v>9300</v>
      </c>
      <c r="S98" s="18">
        <f t="shared" si="4"/>
        <v>0</v>
      </c>
      <c r="T98" s="18">
        <f t="shared" si="4"/>
        <v>0</v>
      </c>
      <c r="U98" s="18">
        <f t="shared" si="3"/>
        <v>0</v>
      </c>
    </row>
    <row r="99" spans="1:21" s="6" customFormat="1" ht="24">
      <c r="A99" s="15">
        <v>92</v>
      </c>
      <c r="B99" s="16"/>
      <c r="C99" s="16"/>
      <c r="D99" s="17" t="s">
        <v>118</v>
      </c>
      <c r="E99" s="16" t="s">
        <v>142</v>
      </c>
      <c r="F99" s="18">
        <v>2000</v>
      </c>
      <c r="G99" s="25">
        <v>16</v>
      </c>
      <c r="H99" s="18"/>
      <c r="I99" s="18"/>
      <c r="J99" s="18">
        <v>1200</v>
      </c>
      <c r="K99" s="18">
        <v>16</v>
      </c>
      <c r="L99" s="18"/>
      <c r="M99" s="18"/>
      <c r="N99" s="18">
        <v>1600</v>
      </c>
      <c r="O99" s="18">
        <v>16</v>
      </c>
      <c r="P99" s="18"/>
      <c r="Q99" s="18"/>
      <c r="R99" s="18">
        <f t="shared" si="4"/>
        <v>4800</v>
      </c>
      <c r="S99" s="18">
        <f t="shared" si="4"/>
        <v>48</v>
      </c>
      <c r="T99" s="18">
        <f t="shared" si="4"/>
        <v>0</v>
      </c>
      <c r="U99" s="18">
        <f t="shared" si="3"/>
        <v>0</v>
      </c>
    </row>
    <row r="100" spans="1:21" s="6" customFormat="1" ht="36">
      <c r="A100" s="15">
        <v>93</v>
      </c>
      <c r="B100" s="16"/>
      <c r="C100" s="16"/>
      <c r="D100" s="17" t="s">
        <v>126</v>
      </c>
      <c r="E100" s="16" t="s">
        <v>142</v>
      </c>
      <c r="F100" s="18">
        <v>2720</v>
      </c>
      <c r="G100" s="25">
        <v>16</v>
      </c>
      <c r="H100" s="18"/>
      <c r="I100" s="18"/>
      <c r="J100" s="18">
        <v>480</v>
      </c>
      <c r="K100" s="18">
        <v>16</v>
      </c>
      <c r="L100" s="18"/>
      <c r="M100" s="18"/>
      <c r="N100" s="18">
        <v>2350</v>
      </c>
      <c r="O100" s="18">
        <v>16</v>
      </c>
      <c r="P100" s="18"/>
      <c r="Q100" s="18"/>
      <c r="R100" s="18">
        <f t="shared" si="4"/>
        <v>5550</v>
      </c>
      <c r="S100" s="18">
        <f t="shared" si="4"/>
        <v>48</v>
      </c>
      <c r="T100" s="18">
        <f t="shared" si="4"/>
        <v>0</v>
      </c>
      <c r="U100" s="18">
        <f t="shared" si="3"/>
        <v>0</v>
      </c>
    </row>
    <row r="101" spans="1:21" s="6" customFormat="1" ht="36">
      <c r="A101" s="15">
        <v>94</v>
      </c>
      <c r="B101" s="16"/>
      <c r="C101" s="16"/>
      <c r="D101" s="17" t="s">
        <v>112</v>
      </c>
      <c r="E101" s="16" t="s">
        <v>143</v>
      </c>
      <c r="F101" s="18">
        <v>1700</v>
      </c>
      <c r="G101" s="25">
        <v>17</v>
      </c>
      <c r="H101" s="18"/>
      <c r="I101" s="18"/>
      <c r="J101" s="18">
        <v>3050</v>
      </c>
      <c r="K101" s="18">
        <v>17</v>
      </c>
      <c r="L101" s="18"/>
      <c r="M101" s="18"/>
      <c r="N101" s="18">
        <v>1700</v>
      </c>
      <c r="O101" s="18">
        <v>17</v>
      </c>
      <c r="P101" s="18"/>
      <c r="Q101" s="18"/>
      <c r="R101" s="18">
        <f t="shared" si="4"/>
        <v>6450</v>
      </c>
      <c r="S101" s="18">
        <f t="shared" si="4"/>
        <v>51</v>
      </c>
      <c r="T101" s="18">
        <f t="shared" si="4"/>
        <v>0</v>
      </c>
      <c r="U101" s="18">
        <f t="shared" si="3"/>
        <v>0</v>
      </c>
    </row>
    <row r="102" spans="1:21" s="24" customFormat="1" ht="36">
      <c r="A102" s="15">
        <v>95</v>
      </c>
      <c r="B102" s="22"/>
      <c r="C102" s="22"/>
      <c r="D102" s="23" t="s">
        <v>112</v>
      </c>
      <c r="E102" s="22" t="s">
        <v>143</v>
      </c>
      <c r="F102" s="18">
        <v>3500</v>
      </c>
      <c r="G102" s="25">
        <v>35</v>
      </c>
      <c r="H102" s="18"/>
      <c r="I102" s="18"/>
      <c r="J102" s="18">
        <v>3500</v>
      </c>
      <c r="K102" s="18">
        <v>35</v>
      </c>
      <c r="L102" s="18"/>
      <c r="M102" s="18"/>
      <c r="N102" s="18">
        <v>3500</v>
      </c>
      <c r="O102" s="18">
        <v>35</v>
      </c>
      <c r="P102" s="18"/>
      <c r="Q102" s="18"/>
      <c r="R102" s="18">
        <f t="shared" si="4"/>
        <v>10500</v>
      </c>
      <c r="S102" s="18">
        <f t="shared" si="4"/>
        <v>105</v>
      </c>
      <c r="T102" s="18">
        <f t="shared" si="4"/>
        <v>0</v>
      </c>
      <c r="U102" s="18">
        <f t="shared" si="3"/>
        <v>0</v>
      </c>
    </row>
    <row r="103" spans="1:21" s="6" customFormat="1" ht="24">
      <c r="A103" s="15">
        <v>96</v>
      </c>
      <c r="B103" s="16"/>
      <c r="C103" s="16"/>
      <c r="D103" s="17" t="s">
        <v>108</v>
      </c>
      <c r="E103" s="16" t="s">
        <v>143</v>
      </c>
      <c r="F103" s="18">
        <v>1700</v>
      </c>
      <c r="G103" s="25">
        <v>17</v>
      </c>
      <c r="H103" s="18"/>
      <c r="I103" s="18"/>
      <c r="J103" s="18">
        <v>2400</v>
      </c>
      <c r="K103" s="18">
        <v>17</v>
      </c>
      <c r="L103" s="18"/>
      <c r="M103" s="18"/>
      <c r="N103" s="18">
        <v>1700</v>
      </c>
      <c r="O103" s="18">
        <v>17</v>
      </c>
      <c r="P103" s="18"/>
      <c r="Q103" s="18"/>
      <c r="R103" s="18">
        <f t="shared" si="4"/>
        <v>5800</v>
      </c>
      <c r="S103" s="18">
        <f t="shared" si="4"/>
        <v>51</v>
      </c>
      <c r="T103" s="18">
        <f t="shared" si="4"/>
        <v>0</v>
      </c>
      <c r="U103" s="18">
        <f t="shared" si="3"/>
        <v>0</v>
      </c>
    </row>
    <row r="104" spans="1:21" s="6" customFormat="1" ht="24">
      <c r="A104" s="15">
        <v>97</v>
      </c>
      <c r="B104" s="16"/>
      <c r="C104" s="16"/>
      <c r="D104" s="17" t="s">
        <v>118</v>
      </c>
      <c r="E104" s="16" t="s">
        <v>149</v>
      </c>
      <c r="F104" s="18">
        <v>1300</v>
      </c>
      <c r="G104" s="25">
        <v>13</v>
      </c>
      <c r="H104" s="18"/>
      <c r="I104" s="18"/>
      <c r="J104" s="18">
        <v>1536.36</v>
      </c>
      <c r="K104" s="18">
        <v>13</v>
      </c>
      <c r="L104" s="18"/>
      <c r="M104" s="18"/>
      <c r="N104" s="18">
        <v>1063.6400000000001</v>
      </c>
      <c r="O104" s="18">
        <v>13</v>
      </c>
      <c r="P104" s="18"/>
      <c r="Q104" s="18"/>
      <c r="R104" s="18">
        <f t="shared" si="4"/>
        <v>3900</v>
      </c>
      <c r="S104" s="18">
        <f t="shared" si="4"/>
        <v>39</v>
      </c>
      <c r="T104" s="18">
        <f t="shared" si="4"/>
        <v>0</v>
      </c>
      <c r="U104" s="18">
        <f t="shared" si="3"/>
        <v>0</v>
      </c>
    </row>
    <row r="105" spans="1:21" s="21" customFormat="1" ht="15">
      <c r="A105" s="15">
        <v>98</v>
      </c>
      <c r="B105" s="19" t="s">
        <v>30</v>
      </c>
      <c r="C105" s="19" t="s">
        <v>190</v>
      </c>
      <c r="D105" s="20" t="s">
        <v>117</v>
      </c>
      <c r="E105" s="19" t="s">
        <v>146</v>
      </c>
      <c r="F105" s="18">
        <v>3100</v>
      </c>
      <c r="G105" s="25"/>
      <c r="H105" s="18"/>
      <c r="I105" s="18"/>
      <c r="J105" s="18">
        <v>3100</v>
      </c>
      <c r="K105" s="18"/>
      <c r="L105" s="18"/>
      <c r="M105" s="18"/>
      <c r="N105" s="18">
        <v>3100</v>
      </c>
      <c r="O105" s="18"/>
      <c r="P105" s="18"/>
      <c r="Q105" s="18"/>
      <c r="R105" s="18">
        <f t="shared" si="4"/>
        <v>9300</v>
      </c>
      <c r="S105" s="18">
        <f t="shared" si="4"/>
        <v>0</v>
      </c>
      <c r="T105" s="18">
        <f t="shared" si="4"/>
        <v>0</v>
      </c>
      <c r="U105" s="18">
        <f t="shared" si="3"/>
        <v>0</v>
      </c>
    </row>
    <row r="106" spans="1:21" s="6" customFormat="1" ht="15">
      <c r="A106" s="15">
        <v>99</v>
      </c>
      <c r="B106" s="16"/>
      <c r="C106" s="16"/>
      <c r="D106" s="17" t="s">
        <v>96</v>
      </c>
      <c r="E106" s="16" t="s">
        <v>143</v>
      </c>
      <c r="F106" s="18">
        <v>1700</v>
      </c>
      <c r="G106" s="25"/>
      <c r="H106" s="18"/>
      <c r="I106" s="18"/>
      <c r="J106" s="18">
        <v>1700</v>
      </c>
      <c r="K106" s="18"/>
      <c r="L106" s="18"/>
      <c r="M106" s="18"/>
      <c r="N106" s="18">
        <v>1700</v>
      </c>
      <c r="O106" s="18"/>
      <c r="P106" s="18"/>
      <c r="Q106" s="18"/>
      <c r="R106" s="18">
        <f t="shared" si="4"/>
        <v>5100</v>
      </c>
      <c r="S106" s="18">
        <f t="shared" si="4"/>
        <v>0</v>
      </c>
      <c r="T106" s="18">
        <f t="shared" si="4"/>
        <v>0</v>
      </c>
      <c r="U106" s="18">
        <f t="shared" si="3"/>
        <v>0</v>
      </c>
    </row>
    <row r="107" spans="1:21" s="21" customFormat="1" ht="36">
      <c r="A107" s="15">
        <v>100</v>
      </c>
      <c r="B107" s="19" t="s">
        <v>31</v>
      </c>
      <c r="C107" s="19" t="s">
        <v>191</v>
      </c>
      <c r="D107" s="20" t="s">
        <v>127</v>
      </c>
      <c r="E107" s="19" t="s">
        <v>148</v>
      </c>
      <c r="F107" s="18">
        <v>5000</v>
      </c>
      <c r="G107" s="25"/>
      <c r="H107" s="18"/>
      <c r="I107" s="18"/>
      <c r="J107" s="18">
        <v>5000</v>
      </c>
      <c r="K107" s="18"/>
      <c r="L107" s="18"/>
      <c r="M107" s="18"/>
      <c r="N107" s="18">
        <v>5000</v>
      </c>
      <c r="O107" s="18"/>
      <c r="P107" s="18"/>
      <c r="Q107" s="18"/>
      <c r="R107" s="18">
        <f t="shared" si="4"/>
        <v>15000</v>
      </c>
      <c r="S107" s="18">
        <f t="shared" si="4"/>
        <v>0</v>
      </c>
      <c r="T107" s="18">
        <f t="shared" si="4"/>
        <v>0</v>
      </c>
      <c r="U107" s="18">
        <f t="shared" si="3"/>
        <v>0</v>
      </c>
    </row>
    <row r="108" spans="1:21" s="6" customFormat="1" ht="15">
      <c r="A108" s="15">
        <v>101</v>
      </c>
      <c r="B108" s="16"/>
      <c r="C108" s="16"/>
      <c r="D108" s="17" t="s">
        <v>121</v>
      </c>
      <c r="E108" s="16" t="s">
        <v>141</v>
      </c>
      <c r="F108" s="18">
        <v>1400</v>
      </c>
      <c r="G108" s="25"/>
      <c r="H108" s="18"/>
      <c r="I108" s="18"/>
      <c r="J108" s="18">
        <v>1400</v>
      </c>
      <c r="K108" s="18"/>
      <c r="L108" s="18"/>
      <c r="M108" s="18"/>
      <c r="N108" s="18">
        <v>1400</v>
      </c>
      <c r="O108" s="18"/>
      <c r="P108" s="18"/>
      <c r="Q108" s="18"/>
      <c r="R108" s="18">
        <f t="shared" si="4"/>
        <v>4200</v>
      </c>
      <c r="S108" s="18">
        <f t="shared" si="4"/>
        <v>0</v>
      </c>
      <c r="T108" s="18">
        <f t="shared" si="4"/>
        <v>0</v>
      </c>
      <c r="U108" s="18">
        <f t="shared" si="3"/>
        <v>0</v>
      </c>
    </row>
    <row r="109" spans="1:21" s="21" customFormat="1" ht="24">
      <c r="A109" s="15">
        <v>102</v>
      </c>
      <c r="B109" s="19" t="s">
        <v>32</v>
      </c>
      <c r="C109" s="19" t="s">
        <v>178</v>
      </c>
      <c r="D109" s="20" t="s">
        <v>89</v>
      </c>
      <c r="E109" s="19" t="s">
        <v>146</v>
      </c>
      <c r="F109" s="18">
        <v>3100</v>
      </c>
      <c r="G109" s="25">
        <v>31</v>
      </c>
      <c r="H109" s="18"/>
      <c r="I109" s="18"/>
      <c r="J109" s="18">
        <v>3100</v>
      </c>
      <c r="K109" s="18">
        <v>31</v>
      </c>
      <c r="L109" s="18"/>
      <c r="M109" s="18"/>
      <c r="N109" s="18">
        <v>3668.18</v>
      </c>
      <c r="O109" s="18">
        <v>31</v>
      </c>
      <c r="P109" s="18"/>
      <c r="Q109" s="18"/>
      <c r="R109" s="18">
        <f t="shared" si="4"/>
        <v>9868.18</v>
      </c>
      <c r="S109" s="18">
        <f t="shared" si="4"/>
        <v>93</v>
      </c>
      <c r="T109" s="18">
        <f t="shared" si="4"/>
        <v>0</v>
      </c>
      <c r="U109" s="18">
        <f t="shared" si="3"/>
        <v>0</v>
      </c>
    </row>
    <row r="110" spans="1:21" s="6" customFormat="1" ht="15">
      <c r="A110" s="15">
        <v>103</v>
      </c>
      <c r="B110" s="16"/>
      <c r="C110" s="16"/>
      <c r="D110" s="17" t="s">
        <v>90</v>
      </c>
      <c r="E110" s="16" t="s">
        <v>143</v>
      </c>
      <c r="F110" s="18">
        <v>1900</v>
      </c>
      <c r="G110" s="25">
        <v>19</v>
      </c>
      <c r="H110" s="18"/>
      <c r="I110" s="18"/>
      <c r="J110" s="18">
        <v>1900</v>
      </c>
      <c r="K110" s="18">
        <v>19</v>
      </c>
      <c r="L110" s="18"/>
      <c r="M110" s="18"/>
      <c r="N110" s="18">
        <v>1900</v>
      </c>
      <c r="O110" s="18">
        <v>19</v>
      </c>
      <c r="P110" s="18"/>
      <c r="Q110" s="18"/>
      <c r="R110" s="18">
        <f t="shared" si="4"/>
        <v>5700</v>
      </c>
      <c r="S110" s="18">
        <f t="shared" si="4"/>
        <v>57</v>
      </c>
      <c r="T110" s="18">
        <f t="shared" si="4"/>
        <v>0</v>
      </c>
      <c r="U110" s="18">
        <f t="shared" si="3"/>
        <v>0</v>
      </c>
    </row>
    <row r="111" spans="1:21" s="21" customFormat="1" ht="15">
      <c r="A111" s="15">
        <v>104</v>
      </c>
      <c r="B111" s="19" t="s">
        <v>33</v>
      </c>
      <c r="C111" s="19" t="s">
        <v>162</v>
      </c>
      <c r="D111" s="20" t="s">
        <v>106</v>
      </c>
      <c r="E111" s="19" t="s">
        <v>146</v>
      </c>
      <c r="F111" s="18">
        <v>3100</v>
      </c>
      <c r="G111" s="25">
        <v>31</v>
      </c>
      <c r="H111" s="18"/>
      <c r="I111" s="18"/>
      <c r="J111" s="18">
        <v>3100</v>
      </c>
      <c r="K111" s="18">
        <v>31</v>
      </c>
      <c r="L111" s="18"/>
      <c r="M111" s="18"/>
      <c r="N111" s="18">
        <v>3100</v>
      </c>
      <c r="O111" s="18">
        <v>31</v>
      </c>
      <c r="P111" s="18"/>
      <c r="Q111" s="18"/>
      <c r="R111" s="18">
        <f t="shared" si="4"/>
        <v>9300</v>
      </c>
      <c r="S111" s="18">
        <f t="shared" si="4"/>
        <v>93</v>
      </c>
      <c r="T111" s="18">
        <f t="shared" si="4"/>
        <v>0</v>
      </c>
      <c r="U111" s="18">
        <f t="shared" si="3"/>
        <v>0</v>
      </c>
    </row>
    <row r="112" spans="1:21" s="6" customFormat="1" ht="15">
      <c r="A112" s="15">
        <v>105</v>
      </c>
      <c r="B112" s="16"/>
      <c r="C112" s="16"/>
      <c r="D112" s="17" t="s">
        <v>121</v>
      </c>
      <c r="E112" s="16" t="s">
        <v>142</v>
      </c>
      <c r="F112" s="18">
        <v>1600</v>
      </c>
      <c r="G112" s="25">
        <v>16</v>
      </c>
      <c r="H112" s="18"/>
      <c r="I112" s="18"/>
      <c r="J112" s="18">
        <v>1600</v>
      </c>
      <c r="K112" s="18">
        <v>16</v>
      </c>
      <c r="L112" s="18"/>
      <c r="M112" s="18"/>
      <c r="N112" s="18">
        <v>1600</v>
      </c>
      <c r="O112" s="18">
        <v>16</v>
      </c>
      <c r="P112" s="18"/>
      <c r="Q112" s="18"/>
      <c r="R112" s="18">
        <f t="shared" si="4"/>
        <v>4800</v>
      </c>
      <c r="S112" s="18">
        <f t="shared" si="4"/>
        <v>48</v>
      </c>
      <c r="T112" s="18">
        <f t="shared" si="4"/>
        <v>0</v>
      </c>
      <c r="U112" s="18">
        <f t="shared" si="3"/>
        <v>0</v>
      </c>
    </row>
    <row r="113" spans="1:21" s="24" customFormat="1" ht="15">
      <c r="A113" s="15">
        <v>106</v>
      </c>
      <c r="B113" s="22"/>
      <c r="C113" s="22"/>
      <c r="D113" s="23" t="s">
        <v>119</v>
      </c>
      <c r="E113" s="22" t="s">
        <v>143</v>
      </c>
      <c r="F113" s="18">
        <v>3100</v>
      </c>
      <c r="G113" s="25">
        <v>17</v>
      </c>
      <c r="H113" s="18"/>
      <c r="I113" s="18"/>
      <c r="J113" s="18">
        <v>3100</v>
      </c>
      <c r="K113" s="18">
        <v>17</v>
      </c>
      <c r="L113" s="18"/>
      <c r="M113" s="18"/>
      <c r="N113" s="18">
        <v>3100</v>
      </c>
      <c r="O113" s="18">
        <v>17</v>
      </c>
      <c r="P113" s="18"/>
      <c r="Q113" s="18"/>
      <c r="R113" s="18">
        <f t="shared" si="4"/>
        <v>9300</v>
      </c>
      <c r="S113" s="18">
        <f t="shared" si="4"/>
        <v>51</v>
      </c>
      <c r="T113" s="18">
        <f t="shared" si="4"/>
        <v>0</v>
      </c>
      <c r="U113" s="18">
        <f t="shared" si="3"/>
        <v>0</v>
      </c>
    </row>
    <row r="114" spans="1:21" s="6" customFormat="1" ht="24">
      <c r="A114" s="15">
        <v>107</v>
      </c>
      <c r="B114" s="16"/>
      <c r="C114" s="16"/>
      <c r="D114" s="17" t="s">
        <v>116</v>
      </c>
      <c r="E114" s="16" t="s">
        <v>142</v>
      </c>
      <c r="F114" s="18">
        <v>1600</v>
      </c>
      <c r="G114" s="25">
        <v>16</v>
      </c>
      <c r="H114" s="18"/>
      <c r="I114" s="18"/>
      <c r="J114" s="18">
        <v>1600</v>
      </c>
      <c r="K114" s="18">
        <v>16</v>
      </c>
      <c r="L114" s="18"/>
      <c r="M114" s="18"/>
      <c r="N114" s="18">
        <v>1600</v>
      </c>
      <c r="O114" s="18">
        <v>16</v>
      </c>
      <c r="P114" s="18"/>
      <c r="Q114" s="18"/>
      <c r="R114" s="18">
        <f t="shared" si="4"/>
        <v>4800</v>
      </c>
      <c r="S114" s="18">
        <f t="shared" si="4"/>
        <v>48</v>
      </c>
      <c r="T114" s="18">
        <f t="shared" si="4"/>
        <v>0</v>
      </c>
      <c r="U114" s="18">
        <f t="shared" si="3"/>
        <v>0</v>
      </c>
    </row>
    <row r="115" spans="1:21" s="6" customFormat="1" ht="15">
      <c r="A115" s="15">
        <v>108</v>
      </c>
      <c r="B115" s="16"/>
      <c r="C115" s="16"/>
      <c r="D115" s="17" t="s">
        <v>86</v>
      </c>
      <c r="E115" s="16" t="s">
        <v>143</v>
      </c>
      <c r="F115" s="18">
        <v>2850</v>
      </c>
      <c r="G115" s="25"/>
      <c r="H115" s="18"/>
      <c r="I115" s="18"/>
      <c r="J115" s="29">
        <f>950-837.9</f>
        <v>112.10000000000002</v>
      </c>
      <c r="K115" s="18"/>
      <c r="L115" s="18"/>
      <c r="M115" s="18"/>
      <c r="N115" s="29"/>
      <c r="O115" s="18"/>
      <c r="P115" s="18"/>
      <c r="Q115" s="18"/>
      <c r="R115" s="18">
        <f t="shared" si="4"/>
        <v>2962.1</v>
      </c>
      <c r="S115" s="18">
        <f t="shared" si="4"/>
        <v>0</v>
      </c>
      <c r="T115" s="18">
        <f t="shared" si="4"/>
        <v>0</v>
      </c>
      <c r="U115" s="18">
        <f t="shared" si="3"/>
        <v>0</v>
      </c>
    </row>
    <row r="116" spans="1:21" s="6" customFormat="1" ht="15">
      <c r="A116" s="15">
        <v>109</v>
      </c>
      <c r="B116" s="16"/>
      <c r="C116" s="16"/>
      <c r="D116" s="17" t="s">
        <v>119</v>
      </c>
      <c r="E116" s="16" t="s">
        <v>142</v>
      </c>
      <c r="F116" s="18">
        <v>1700</v>
      </c>
      <c r="G116" s="25">
        <v>16</v>
      </c>
      <c r="H116" s="18"/>
      <c r="I116" s="18"/>
      <c r="J116" s="18">
        <v>1700</v>
      </c>
      <c r="K116" s="18">
        <v>16</v>
      </c>
      <c r="L116" s="18"/>
      <c r="M116" s="18"/>
      <c r="N116" s="18">
        <v>1700</v>
      </c>
      <c r="O116" s="18">
        <v>16</v>
      </c>
      <c r="P116" s="18"/>
      <c r="Q116" s="18"/>
      <c r="R116" s="18">
        <f t="shared" si="4"/>
        <v>5100</v>
      </c>
      <c r="S116" s="18">
        <f t="shared" si="4"/>
        <v>48</v>
      </c>
      <c r="T116" s="18">
        <f t="shared" si="4"/>
        <v>0</v>
      </c>
      <c r="U116" s="18">
        <f t="shared" si="3"/>
        <v>0</v>
      </c>
    </row>
    <row r="117" spans="1:21" s="6" customFormat="1" ht="24">
      <c r="A117" s="15">
        <v>110</v>
      </c>
      <c r="B117" s="16"/>
      <c r="C117" s="16"/>
      <c r="D117" s="17" t="s">
        <v>102</v>
      </c>
      <c r="E117" s="16" t="s">
        <v>142</v>
      </c>
      <c r="F117" s="18">
        <v>1600</v>
      </c>
      <c r="G117" s="25">
        <v>16</v>
      </c>
      <c r="H117" s="18"/>
      <c r="I117" s="18"/>
      <c r="J117" s="18">
        <v>1600</v>
      </c>
      <c r="K117" s="18">
        <v>16</v>
      </c>
      <c r="L117" s="18"/>
      <c r="M117" s="18"/>
      <c r="N117" s="18">
        <v>1600</v>
      </c>
      <c r="O117" s="18">
        <v>16</v>
      </c>
      <c r="P117" s="18"/>
      <c r="Q117" s="18"/>
      <c r="R117" s="18">
        <f t="shared" si="4"/>
        <v>4800</v>
      </c>
      <c r="S117" s="18">
        <f t="shared" si="4"/>
        <v>48</v>
      </c>
      <c r="T117" s="18">
        <f t="shared" si="4"/>
        <v>0</v>
      </c>
      <c r="U117" s="18">
        <f t="shared" si="3"/>
        <v>0</v>
      </c>
    </row>
    <row r="118" spans="1:21" s="6" customFormat="1" ht="24">
      <c r="A118" s="15">
        <v>111</v>
      </c>
      <c r="B118" s="16"/>
      <c r="C118" s="16"/>
      <c r="D118" s="17" t="s">
        <v>118</v>
      </c>
      <c r="E118" s="16" t="s">
        <v>149</v>
      </c>
      <c r="F118" s="18">
        <v>1300</v>
      </c>
      <c r="G118" s="25">
        <v>13</v>
      </c>
      <c r="H118" s="18"/>
      <c r="I118" s="18"/>
      <c r="J118" s="18">
        <v>1300</v>
      </c>
      <c r="K118" s="18">
        <v>13</v>
      </c>
      <c r="L118" s="18"/>
      <c r="M118" s="18"/>
      <c r="N118" s="18">
        <v>1300</v>
      </c>
      <c r="O118" s="18">
        <v>13</v>
      </c>
      <c r="P118" s="18"/>
      <c r="Q118" s="18"/>
      <c r="R118" s="18">
        <f t="shared" si="4"/>
        <v>3900</v>
      </c>
      <c r="S118" s="18">
        <f t="shared" si="4"/>
        <v>39</v>
      </c>
      <c r="T118" s="18">
        <f t="shared" si="4"/>
        <v>0</v>
      </c>
      <c r="U118" s="18">
        <f t="shared" si="3"/>
        <v>0</v>
      </c>
    </row>
    <row r="119" spans="1:21" s="6" customFormat="1" ht="15">
      <c r="A119" s="15">
        <v>112</v>
      </c>
      <c r="B119" s="16"/>
      <c r="C119" s="16"/>
      <c r="D119" s="17" t="s">
        <v>86</v>
      </c>
      <c r="E119" s="16" t="s">
        <v>143</v>
      </c>
      <c r="F119" s="18">
        <v>1900</v>
      </c>
      <c r="G119" s="25"/>
      <c r="H119" s="18"/>
      <c r="I119" s="18"/>
      <c r="J119" s="18">
        <v>1900</v>
      </c>
      <c r="K119" s="18"/>
      <c r="L119" s="18"/>
      <c r="M119" s="18"/>
      <c r="N119" s="18">
        <v>1900</v>
      </c>
      <c r="O119" s="18"/>
      <c r="P119" s="18"/>
      <c r="Q119" s="18"/>
      <c r="R119" s="18">
        <f t="shared" si="4"/>
        <v>5700</v>
      </c>
      <c r="S119" s="18">
        <f t="shared" si="4"/>
        <v>0</v>
      </c>
      <c r="T119" s="18">
        <f t="shared" si="4"/>
        <v>0</v>
      </c>
      <c r="U119" s="18">
        <f t="shared" si="3"/>
        <v>0</v>
      </c>
    </row>
    <row r="120" spans="1:21" s="6" customFormat="1" ht="24">
      <c r="A120" s="15">
        <v>113</v>
      </c>
      <c r="B120" s="16"/>
      <c r="C120" s="16"/>
      <c r="D120" s="17" t="s">
        <v>89</v>
      </c>
      <c r="E120" s="16" t="s">
        <v>142</v>
      </c>
      <c r="F120" s="18">
        <v>1926.08</v>
      </c>
      <c r="G120" s="25"/>
      <c r="H120" s="18"/>
      <c r="I120" s="18"/>
      <c r="J120" s="18">
        <v>1975</v>
      </c>
      <c r="K120" s="18"/>
      <c r="L120" s="18"/>
      <c r="M120" s="18"/>
      <c r="N120" s="18">
        <v>1600</v>
      </c>
      <c r="O120" s="18"/>
      <c r="P120" s="18"/>
      <c r="Q120" s="18"/>
      <c r="R120" s="18">
        <f t="shared" si="4"/>
        <v>5501.08</v>
      </c>
      <c r="S120" s="18">
        <f t="shared" si="4"/>
        <v>0</v>
      </c>
      <c r="T120" s="18">
        <f t="shared" si="4"/>
        <v>0</v>
      </c>
      <c r="U120" s="18">
        <f t="shared" si="3"/>
        <v>0</v>
      </c>
    </row>
    <row r="121" spans="1:21" s="21" customFormat="1" ht="24">
      <c r="A121" s="15">
        <v>114</v>
      </c>
      <c r="B121" s="19" t="s">
        <v>35</v>
      </c>
      <c r="C121" s="19" t="s">
        <v>154</v>
      </c>
      <c r="D121" s="20" t="s">
        <v>129</v>
      </c>
      <c r="E121" s="19" t="s">
        <v>145</v>
      </c>
      <c r="F121" s="18">
        <v>5600</v>
      </c>
      <c r="G121" s="25"/>
      <c r="H121" s="18"/>
      <c r="I121" s="18"/>
      <c r="J121" s="18">
        <v>5600</v>
      </c>
      <c r="K121" s="18"/>
      <c r="L121" s="18"/>
      <c r="M121" s="18"/>
      <c r="N121" s="18">
        <v>5600</v>
      </c>
      <c r="O121" s="18"/>
      <c r="P121" s="18"/>
      <c r="Q121" s="18"/>
      <c r="R121" s="18">
        <f t="shared" si="4"/>
        <v>16800</v>
      </c>
      <c r="S121" s="18">
        <f t="shared" si="4"/>
        <v>0</v>
      </c>
      <c r="T121" s="18">
        <f t="shared" si="4"/>
        <v>0</v>
      </c>
      <c r="U121" s="18">
        <f t="shared" si="3"/>
        <v>0</v>
      </c>
    </row>
    <row r="122" spans="1:21" s="21" customFormat="1" ht="24">
      <c r="A122" s="15">
        <v>115</v>
      </c>
      <c r="B122" s="19" t="s">
        <v>36</v>
      </c>
      <c r="C122" s="19" t="s">
        <v>184</v>
      </c>
      <c r="D122" s="20" t="s">
        <v>118</v>
      </c>
      <c r="E122" s="19" t="s">
        <v>146</v>
      </c>
      <c r="F122" s="18">
        <v>4650</v>
      </c>
      <c r="G122" s="25">
        <v>31</v>
      </c>
      <c r="H122" s="18"/>
      <c r="I122" s="18"/>
      <c r="J122" s="18">
        <v>1550</v>
      </c>
      <c r="K122" s="18">
        <v>31</v>
      </c>
      <c r="L122" s="18"/>
      <c r="M122" s="18"/>
      <c r="N122" s="18">
        <v>3100</v>
      </c>
      <c r="O122" s="18">
        <v>31</v>
      </c>
      <c r="P122" s="18"/>
      <c r="Q122" s="18"/>
      <c r="R122" s="18">
        <f t="shared" si="4"/>
        <v>9300</v>
      </c>
      <c r="S122" s="18">
        <f t="shared" si="4"/>
        <v>93</v>
      </c>
      <c r="T122" s="18">
        <f t="shared" si="4"/>
        <v>0</v>
      </c>
      <c r="U122" s="18">
        <f t="shared" si="3"/>
        <v>0</v>
      </c>
    </row>
    <row r="123" spans="1:21" s="6" customFormat="1" ht="15">
      <c r="A123" s="15">
        <v>116</v>
      </c>
      <c r="B123" s="16"/>
      <c r="C123" s="16"/>
      <c r="D123" s="17" t="s">
        <v>130</v>
      </c>
      <c r="E123" s="16" t="s">
        <v>143</v>
      </c>
      <c r="F123" s="18">
        <v>1700</v>
      </c>
      <c r="G123" s="25"/>
      <c r="H123" s="18"/>
      <c r="I123" s="18"/>
      <c r="J123" s="18">
        <v>2190</v>
      </c>
      <c r="K123" s="18"/>
      <c r="L123" s="18"/>
      <c r="M123" s="18"/>
      <c r="N123" s="18">
        <v>1700</v>
      </c>
      <c r="O123" s="18"/>
      <c r="P123" s="18"/>
      <c r="Q123" s="18"/>
      <c r="R123" s="18">
        <f t="shared" si="4"/>
        <v>5590</v>
      </c>
      <c r="S123" s="18">
        <f t="shared" si="4"/>
        <v>0</v>
      </c>
      <c r="T123" s="18">
        <f t="shared" si="4"/>
        <v>0</v>
      </c>
      <c r="U123" s="18">
        <f t="shared" si="3"/>
        <v>0</v>
      </c>
    </row>
    <row r="124" spans="1:21" s="6" customFormat="1" ht="15">
      <c r="A124" s="15">
        <v>117</v>
      </c>
      <c r="B124" s="16"/>
      <c r="C124" s="16"/>
      <c r="D124" s="17" t="s">
        <v>117</v>
      </c>
      <c r="E124" s="16" t="s">
        <v>142</v>
      </c>
      <c r="F124" s="18">
        <v>1600</v>
      </c>
      <c r="G124" s="25"/>
      <c r="H124" s="18"/>
      <c r="I124" s="18"/>
      <c r="J124" s="18">
        <v>1600</v>
      </c>
      <c r="K124" s="18"/>
      <c r="L124" s="18"/>
      <c r="M124" s="18"/>
      <c r="N124" s="18">
        <v>1600</v>
      </c>
      <c r="O124" s="18"/>
      <c r="P124" s="18"/>
      <c r="Q124" s="18"/>
      <c r="R124" s="18">
        <f t="shared" si="4"/>
        <v>4800</v>
      </c>
      <c r="S124" s="18">
        <f t="shared" si="4"/>
        <v>0</v>
      </c>
      <c r="T124" s="18">
        <f t="shared" si="4"/>
        <v>0</v>
      </c>
      <c r="U124" s="18">
        <f t="shared" si="3"/>
        <v>0</v>
      </c>
    </row>
    <row r="125" spans="1:21" s="6" customFormat="1" ht="24">
      <c r="A125" s="15">
        <v>118</v>
      </c>
      <c r="B125" s="16"/>
      <c r="C125" s="16"/>
      <c r="D125" s="17" t="s">
        <v>118</v>
      </c>
      <c r="E125" s="16" t="s">
        <v>142</v>
      </c>
      <c r="F125" s="18">
        <v>1600</v>
      </c>
      <c r="G125" s="25">
        <v>16</v>
      </c>
      <c r="H125" s="18"/>
      <c r="I125" s="18"/>
      <c r="J125" s="18">
        <v>1600</v>
      </c>
      <c r="K125" s="18">
        <v>16</v>
      </c>
      <c r="L125" s="18"/>
      <c r="M125" s="18"/>
      <c r="N125" s="18">
        <v>1600</v>
      </c>
      <c r="O125" s="18">
        <v>16</v>
      </c>
      <c r="P125" s="18"/>
      <c r="Q125" s="18"/>
      <c r="R125" s="18">
        <f t="shared" si="4"/>
        <v>4800</v>
      </c>
      <c r="S125" s="18">
        <f t="shared" si="4"/>
        <v>48</v>
      </c>
      <c r="T125" s="18">
        <f t="shared" si="4"/>
        <v>0</v>
      </c>
      <c r="U125" s="18">
        <f t="shared" si="3"/>
        <v>0</v>
      </c>
    </row>
    <row r="126" spans="1:21" s="6" customFormat="1" ht="36">
      <c r="A126" s="15">
        <v>119</v>
      </c>
      <c r="B126" s="16"/>
      <c r="C126" s="16"/>
      <c r="D126" s="17" t="s">
        <v>85</v>
      </c>
      <c r="E126" s="16" t="s">
        <v>141</v>
      </c>
      <c r="F126" s="18">
        <v>1400</v>
      </c>
      <c r="G126" s="25"/>
      <c r="H126" s="18"/>
      <c r="I126" s="18"/>
      <c r="J126" s="18">
        <v>1400</v>
      </c>
      <c r="K126" s="18"/>
      <c r="L126" s="18"/>
      <c r="M126" s="18"/>
      <c r="N126" s="18">
        <v>1400</v>
      </c>
      <c r="O126" s="18"/>
      <c r="P126" s="18"/>
      <c r="Q126" s="18"/>
      <c r="R126" s="18">
        <f t="shared" si="4"/>
        <v>4200</v>
      </c>
      <c r="S126" s="18">
        <f t="shared" si="4"/>
        <v>0</v>
      </c>
      <c r="T126" s="18">
        <f t="shared" si="4"/>
        <v>0</v>
      </c>
      <c r="U126" s="18">
        <f t="shared" si="3"/>
        <v>0</v>
      </c>
    </row>
    <row r="127" spans="1:21" s="6" customFormat="1" ht="24">
      <c r="A127" s="15">
        <v>120</v>
      </c>
      <c r="B127" s="16"/>
      <c r="C127" s="16"/>
      <c r="D127" s="17" t="s">
        <v>115</v>
      </c>
      <c r="E127" s="16" t="s">
        <v>141</v>
      </c>
      <c r="F127" s="18">
        <v>1400</v>
      </c>
      <c r="G127" s="25"/>
      <c r="H127" s="18"/>
      <c r="I127" s="18"/>
      <c r="J127" s="18">
        <v>1400</v>
      </c>
      <c r="K127" s="18"/>
      <c r="L127" s="18"/>
      <c r="M127" s="18"/>
      <c r="N127" s="18">
        <v>1400</v>
      </c>
      <c r="O127" s="18"/>
      <c r="P127" s="18"/>
      <c r="Q127" s="18"/>
      <c r="R127" s="18">
        <f t="shared" si="4"/>
        <v>4200</v>
      </c>
      <c r="S127" s="18">
        <f t="shared" si="4"/>
        <v>0</v>
      </c>
      <c r="T127" s="18">
        <f t="shared" si="4"/>
        <v>0</v>
      </c>
      <c r="U127" s="18">
        <f t="shared" si="3"/>
        <v>0</v>
      </c>
    </row>
    <row r="128" spans="1:21" s="6" customFormat="1" ht="24">
      <c r="A128" s="15">
        <v>121</v>
      </c>
      <c r="B128" s="16"/>
      <c r="C128" s="16"/>
      <c r="D128" s="17" t="s">
        <v>92</v>
      </c>
      <c r="E128" s="16" t="s">
        <v>142</v>
      </c>
      <c r="F128" s="18">
        <v>1600</v>
      </c>
      <c r="G128" s="25">
        <v>16</v>
      </c>
      <c r="H128" s="18"/>
      <c r="I128" s="18"/>
      <c r="J128" s="18">
        <v>1600</v>
      </c>
      <c r="K128" s="18">
        <v>16</v>
      </c>
      <c r="L128" s="18"/>
      <c r="M128" s="18"/>
      <c r="N128" s="18">
        <v>1600</v>
      </c>
      <c r="O128" s="18">
        <v>16</v>
      </c>
      <c r="P128" s="18"/>
      <c r="Q128" s="18"/>
      <c r="R128" s="18">
        <f t="shared" si="4"/>
        <v>4800</v>
      </c>
      <c r="S128" s="18">
        <f t="shared" si="4"/>
        <v>48</v>
      </c>
      <c r="T128" s="18">
        <f t="shared" si="4"/>
        <v>0</v>
      </c>
      <c r="U128" s="18">
        <f t="shared" si="3"/>
        <v>0</v>
      </c>
    </row>
    <row r="129" spans="1:21" s="6" customFormat="1" ht="24">
      <c r="A129" s="15">
        <v>122</v>
      </c>
      <c r="B129" s="16"/>
      <c r="C129" s="16"/>
      <c r="D129" s="17" t="s">
        <v>101</v>
      </c>
      <c r="E129" s="16" t="s">
        <v>142</v>
      </c>
      <c r="F129" s="18">
        <v>1600</v>
      </c>
      <c r="G129" s="25"/>
      <c r="H129" s="18"/>
      <c r="I129" s="18"/>
      <c r="J129" s="18">
        <v>1600</v>
      </c>
      <c r="K129" s="18"/>
      <c r="L129" s="18"/>
      <c r="M129" s="18"/>
      <c r="N129" s="18">
        <v>1600</v>
      </c>
      <c r="O129" s="18"/>
      <c r="P129" s="18"/>
      <c r="Q129" s="18"/>
      <c r="R129" s="18">
        <f t="shared" si="4"/>
        <v>4800</v>
      </c>
      <c r="S129" s="18">
        <f t="shared" si="4"/>
        <v>0</v>
      </c>
      <c r="T129" s="18">
        <f t="shared" si="4"/>
        <v>0</v>
      </c>
      <c r="U129" s="18">
        <f t="shared" si="3"/>
        <v>0</v>
      </c>
    </row>
    <row r="130" spans="1:21" s="6" customFormat="1" ht="24">
      <c r="A130" s="15">
        <v>123</v>
      </c>
      <c r="B130" s="16"/>
      <c r="C130" s="16"/>
      <c r="D130" s="17" t="s">
        <v>87</v>
      </c>
      <c r="E130" s="16" t="s">
        <v>143</v>
      </c>
      <c r="F130" s="18">
        <v>2004.35</v>
      </c>
      <c r="G130" s="25"/>
      <c r="H130" s="18"/>
      <c r="I130" s="18"/>
      <c r="J130" s="18">
        <v>1700</v>
      </c>
      <c r="K130" s="18"/>
      <c r="L130" s="18"/>
      <c r="M130" s="18"/>
      <c r="N130" s="18">
        <v>1700</v>
      </c>
      <c r="O130" s="18"/>
      <c r="P130" s="18"/>
      <c r="Q130" s="18"/>
      <c r="R130" s="18">
        <f t="shared" si="4"/>
        <v>5404.35</v>
      </c>
      <c r="S130" s="18">
        <f t="shared" si="4"/>
        <v>0</v>
      </c>
      <c r="T130" s="18">
        <f t="shared" si="4"/>
        <v>0</v>
      </c>
      <c r="U130" s="18">
        <f t="shared" si="3"/>
        <v>0</v>
      </c>
    </row>
    <row r="131" spans="1:21" s="6" customFormat="1" ht="15">
      <c r="A131" s="15">
        <v>124</v>
      </c>
      <c r="B131" s="16"/>
      <c r="C131" s="16"/>
      <c r="D131" s="17" t="s">
        <v>117</v>
      </c>
      <c r="E131" s="16" t="s">
        <v>142</v>
      </c>
      <c r="F131" s="18">
        <v>2004.35</v>
      </c>
      <c r="G131" s="25"/>
      <c r="H131" s="18"/>
      <c r="I131" s="18"/>
      <c r="J131" s="18">
        <v>1700</v>
      </c>
      <c r="K131" s="18"/>
      <c r="L131" s="18"/>
      <c r="M131" s="18"/>
      <c r="N131" s="18">
        <v>1700</v>
      </c>
      <c r="O131" s="18"/>
      <c r="P131" s="18"/>
      <c r="Q131" s="18"/>
      <c r="R131" s="18">
        <f t="shared" si="4"/>
        <v>5404.35</v>
      </c>
      <c r="S131" s="18">
        <f t="shared" si="4"/>
        <v>0</v>
      </c>
      <c r="T131" s="18">
        <f t="shared" si="4"/>
        <v>0</v>
      </c>
      <c r="U131" s="18">
        <f t="shared" si="3"/>
        <v>0</v>
      </c>
    </row>
    <row r="132" spans="1:21" s="6" customFormat="1" ht="15">
      <c r="A132" s="15">
        <v>125</v>
      </c>
      <c r="B132" s="16"/>
      <c r="C132" s="16"/>
      <c r="D132" s="17" t="s">
        <v>106</v>
      </c>
      <c r="E132" s="16" t="s">
        <v>142</v>
      </c>
      <c r="F132" s="18">
        <v>1600</v>
      </c>
      <c r="G132" s="25"/>
      <c r="H132" s="18"/>
      <c r="I132" s="18"/>
      <c r="J132" s="18">
        <v>1600</v>
      </c>
      <c r="K132" s="18"/>
      <c r="L132" s="18"/>
      <c r="M132" s="18"/>
      <c r="N132" s="18">
        <v>1600</v>
      </c>
      <c r="O132" s="18"/>
      <c r="P132" s="18"/>
      <c r="Q132" s="18"/>
      <c r="R132" s="18">
        <f t="shared" si="4"/>
        <v>4800</v>
      </c>
      <c r="S132" s="18">
        <f t="shared" si="4"/>
        <v>0</v>
      </c>
      <c r="T132" s="18">
        <f t="shared" si="4"/>
        <v>0</v>
      </c>
      <c r="U132" s="18">
        <f t="shared" si="3"/>
        <v>0</v>
      </c>
    </row>
    <row r="133" spans="1:21" s="6" customFormat="1" ht="24">
      <c r="A133" s="15">
        <v>126</v>
      </c>
      <c r="B133" s="16"/>
      <c r="C133" s="16"/>
      <c r="D133" s="17" t="s">
        <v>128</v>
      </c>
      <c r="E133" s="16" t="s">
        <v>143</v>
      </c>
      <c r="F133" s="18">
        <v>1900</v>
      </c>
      <c r="G133" s="25">
        <v>19</v>
      </c>
      <c r="H133" s="18"/>
      <c r="I133" s="18"/>
      <c r="J133" s="29">
        <f>3850-1528.8</f>
        <v>2321.1999999999998</v>
      </c>
      <c r="K133" s="18">
        <v>3394</v>
      </c>
      <c r="L133" s="18"/>
      <c r="M133" s="18"/>
      <c r="N133" s="29">
        <f>1900-382.2</f>
        <v>1517.8</v>
      </c>
      <c r="O133" s="18">
        <v>1144</v>
      </c>
      <c r="P133" s="18"/>
      <c r="Q133" s="18"/>
      <c r="R133" s="18">
        <f t="shared" si="4"/>
        <v>5739</v>
      </c>
      <c r="S133" s="18">
        <f t="shared" si="4"/>
        <v>4557</v>
      </c>
      <c r="T133" s="18">
        <f t="shared" si="4"/>
        <v>0</v>
      </c>
      <c r="U133" s="18">
        <f t="shared" si="3"/>
        <v>0</v>
      </c>
    </row>
    <row r="134" spans="1:21" s="21" customFormat="1" ht="36">
      <c r="A134" s="15">
        <v>127</v>
      </c>
      <c r="B134" s="19" t="s">
        <v>37</v>
      </c>
      <c r="C134" s="19" t="s">
        <v>166</v>
      </c>
      <c r="D134" s="20" t="s">
        <v>127</v>
      </c>
      <c r="E134" s="19" t="s">
        <v>145</v>
      </c>
      <c r="F134" s="18">
        <v>4000</v>
      </c>
      <c r="G134" s="25"/>
      <c r="H134" s="18"/>
      <c r="I134" s="18"/>
      <c r="J134" s="18">
        <v>4000</v>
      </c>
      <c r="K134" s="18"/>
      <c r="L134" s="18"/>
      <c r="M134" s="18"/>
      <c r="N134" s="18">
        <v>4000</v>
      </c>
      <c r="O134" s="18"/>
      <c r="P134" s="18"/>
      <c r="Q134" s="18"/>
      <c r="R134" s="18">
        <f t="shared" si="4"/>
        <v>12000</v>
      </c>
      <c r="S134" s="18">
        <f t="shared" si="4"/>
        <v>0</v>
      </c>
      <c r="T134" s="18">
        <f t="shared" si="4"/>
        <v>0</v>
      </c>
      <c r="U134" s="18">
        <f t="shared" si="3"/>
        <v>0</v>
      </c>
    </row>
    <row r="135" spans="1:21" s="6" customFormat="1" ht="24">
      <c r="A135" s="15">
        <v>128</v>
      </c>
      <c r="B135" s="16"/>
      <c r="C135" s="16"/>
      <c r="D135" s="17" t="s">
        <v>97</v>
      </c>
      <c r="E135" s="16" t="s">
        <v>142</v>
      </c>
      <c r="F135" s="18">
        <v>1600</v>
      </c>
      <c r="G135" s="25"/>
      <c r="H135" s="18"/>
      <c r="I135" s="18"/>
      <c r="J135" s="18">
        <v>1600</v>
      </c>
      <c r="K135" s="18"/>
      <c r="L135" s="18"/>
      <c r="M135" s="18"/>
      <c r="N135" s="18">
        <v>1600</v>
      </c>
      <c r="O135" s="18"/>
      <c r="P135" s="18"/>
      <c r="Q135" s="18"/>
      <c r="R135" s="18">
        <f t="shared" si="4"/>
        <v>4800</v>
      </c>
      <c r="S135" s="18">
        <f t="shared" si="4"/>
        <v>0</v>
      </c>
      <c r="T135" s="18">
        <f t="shared" si="4"/>
        <v>0</v>
      </c>
      <c r="U135" s="18">
        <f t="shared" si="3"/>
        <v>0</v>
      </c>
    </row>
    <row r="136" spans="1:21" s="21" customFormat="1" ht="24">
      <c r="A136" s="15">
        <v>129</v>
      </c>
      <c r="B136" s="19" t="s">
        <v>38</v>
      </c>
      <c r="C136" s="19" t="s">
        <v>183</v>
      </c>
      <c r="D136" s="20" t="s">
        <v>93</v>
      </c>
      <c r="E136" s="19" t="s">
        <v>146</v>
      </c>
      <c r="F136" s="18">
        <v>3100</v>
      </c>
      <c r="G136" s="25">
        <v>310</v>
      </c>
      <c r="H136" s="18"/>
      <c r="I136" s="18"/>
      <c r="J136" s="18">
        <v>3100</v>
      </c>
      <c r="K136" s="18">
        <v>310</v>
      </c>
      <c r="L136" s="18"/>
      <c r="M136" s="18"/>
      <c r="N136" s="18">
        <v>3100</v>
      </c>
      <c r="O136" s="18">
        <v>310</v>
      </c>
      <c r="P136" s="18"/>
      <c r="Q136" s="18"/>
      <c r="R136" s="18">
        <f t="shared" si="4"/>
        <v>9300</v>
      </c>
      <c r="S136" s="18">
        <f t="shared" si="4"/>
        <v>930</v>
      </c>
      <c r="T136" s="18">
        <f t="shared" si="4"/>
        <v>0</v>
      </c>
      <c r="U136" s="18">
        <f t="shared" si="3"/>
        <v>0</v>
      </c>
    </row>
    <row r="137" spans="1:21" s="6" customFormat="1" ht="24">
      <c r="A137" s="15">
        <v>130</v>
      </c>
      <c r="B137" s="16"/>
      <c r="C137" s="16"/>
      <c r="D137" s="17" t="s">
        <v>102</v>
      </c>
      <c r="E137" s="16" t="s">
        <v>141</v>
      </c>
      <c r="F137" s="18">
        <v>1400</v>
      </c>
      <c r="G137" s="25">
        <v>14</v>
      </c>
      <c r="H137" s="18"/>
      <c r="I137" s="18"/>
      <c r="J137" s="18">
        <v>1400</v>
      </c>
      <c r="K137" s="18">
        <v>14</v>
      </c>
      <c r="L137" s="18"/>
      <c r="M137" s="18"/>
      <c r="N137" s="18">
        <v>1400</v>
      </c>
      <c r="O137" s="18">
        <v>14</v>
      </c>
      <c r="P137" s="18"/>
      <c r="Q137" s="18"/>
      <c r="R137" s="18">
        <f t="shared" si="4"/>
        <v>4200</v>
      </c>
      <c r="S137" s="18">
        <f t="shared" si="4"/>
        <v>42</v>
      </c>
      <c r="T137" s="18">
        <f t="shared" si="4"/>
        <v>0</v>
      </c>
      <c r="U137" s="18">
        <f t="shared" si="3"/>
        <v>0</v>
      </c>
    </row>
    <row r="138" spans="1:21" s="6" customFormat="1" ht="24">
      <c r="A138" s="15">
        <v>131</v>
      </c>
      <c r="B138" s="16"/>
      <c r="C138" s="16"/>
      <c r="D138" s="17" t="s">
        <v>97</v>
      </c>
      <c r="E138" s="16" t="s">
        <v>142</v>
      </c>
      <c r="F138" s="18">
        <v>1600</v>
      </c>
      <c r="G138" s="25"/>
      <c r="H138" s="18"/>
      <c r="I138" s="18"/>
      <c r="J138" s="18">
        <v>1600</v>
      </c>
      <c r="K138" s="18"/>
      <c r="L138" s="18"/>
      <c r="M138" s="18"/>
      <c r="N138" s="18">
        <v>1600</v>
      </c>
      <c r="O138" s="18"/>
      <c r="P138" s="18"/>
      <c r="Q138" s="18"/>
      <c r="R138" s="18">
        <f t="shared" si="4"/>
        <v>4800</v>
      </c>
      <c r="S138" s="18">
        <f t="shared" si="4"/>
        <v>0</v>
      </c>
      <c r="T138" s="18">
        <f t="shared" si="4"/>
        <v>0</v>
      </c>
      <c r="U138" s="18">
        <f t="shared" si="3"/>
        <v>0</v>
      </c>
    </row>
    <row r="139" spans="1:21" s="6" customFormat="1" ht="24">
      <c r="A139" s="15">
        <v>132</v>
      </c>
      <c r="B139" s="16"/>
      <c r="C139" s="16"/>
      <c r="D139" s="17" t="s">
        <v>115</v>
      </c>
      <c r="E139" s="16" t="s">
        <v>143</v>
      </c>
      <c r="F139" s="18">
        <v>1700</v>
      </c>
      <c r="G139" s="25">
        <v>17</v>
      </c>
      <c r="H139" s="18"/>
      <c r="I139" s="18"/>
      <c r="J139" s="18">
        <v>2125</v>
      </c>
      <c r="K139" s="18">
        <v>17</v>
      </c>
      <c r="L139" s="18"/>
      <c r="M139" s="18"/>
      <c r="N139" s="18">
        <v>1700</v>
      </c>
      <c r="O139" s="18">
        <v>17</v>
      </c>
      <c r="P139" s="18"/>
      <c r="Q139" s="18"/>
      <c r="R139" s="18">
        <f t="shared" si="4"/>
        <v>5525</v>
      </c>
      <c r="S139" s="18">
        <f t="shared" si="4"/>
        <v>51</v>
      </c>
      <c r="T139" s="18">
        <f t="shared" si="4"/>
        <v>0</v>
      </c>
      <c r="U139" s="18">
        <f t="shared" si="3"/>
        <v>0</v>
      </c>
    </row>
    <row r="140" spans="1:21" s="21" customFormat="1" ht="15">
      <c r="A140" s="15">
        <v>133</v>
      </c>
      <c r="B140" s="19" t="s">
        <v>39</v>
      </c>
      <c r="C140" s="19" t="s">
        <v>165</v>
      </c>
      <c r="D140" s="20" t="s">
        <v>131</v>
      </c>
      <c r="E140" s="19" t="s">
        <v>148</v>
      </c>
      <c r="F140" s="18">
        <v>5600</v>
      </c>
      <c r="G140" s="25">
        <v>56</v>
      </c>
      <c r="H140" s="18"/>
      <c r="I140" s="18"/>
      <c r="J140" s="18">
        <v>5600</v>
      </c>
      <c r="K140" s="18">
        <v>56</v>
      </c>
      <c r="L140" s="18"/>
      <c r="M140" s="18"/>
      <c r="N140" s="18">
        <v>5600</v>
      </c>
      <c r="O140" s="18">
        <v>56</v>
      </c>
      <c r="P140" s="18"/>
      <c r="Q140" s="18"/>
      <c r="R140" s="18">
        <f t="shared" si="4"/>
        <v>16800</v>
      </c>
      <c r="S140" s="18">
        <f t="shared" si="4"/>
        <v>168</v>
      </c>
      <c r="T140" s="18">
        <f t="shared" si="4"/>
        <v>0</v>
      </c>
      <c r="U140" s="18">
        <f t="shared" si="3"/>
        <v>0</v>
      </c>
    </row>
    <row r="141" spans="1:21" s="6" customFormat="1" ht="24">
      <c r="A141" s="15">
        <v>134</v>
      </c>
      <c r="B141" s="16"/>
      <c r="C141" s="16"/>
      <c r="D141" s="17" t="s">
        <v>118</v>
      </c>
      <c r="E141" s="16" t="s">
        <v>142</v>
      </c>
      <c r="F141" s="18">
        <v>1600</v>
      </c>
      <c r="G141" s="25">
        <v>16</v>
      </c>
      <c r="H141" s="18"/>
      <c r="I141" s="18"/>
      <c r="J141" s="18">
        <v>1600</v>
      </c>
      <c r="K141" s="18">
        <v>16</v>
      </c>
      <c r="L141" s="18"/>
      <c r="M141" s="18"/>
      <c r="N141" s="18">
        <v>1600</v>
      </c>
      <c r="O141" s="18">
        <v>16</v>
      </c>
      <c r="P141" s="18"/>
      <c r="Q141" s="18"/>
      <c r="R141" s="18">
        <f t="shared" si="4"/>
        <v>4800</v>
      </c>
      <c r="S141" s="18">
        <f t="shared" si="4"/>
        <v>48</v>
      </c>
      <c r="T141" s="18">
        <f t="shared" si="4"/>
        <v>0</v>
      </c>
      <c r="U141" s="18">
        <f t="shared" si="3"/>
        <v>0</v>
      </c>
    </row>
    <row r="142" spans="1:21" s="6" customFormat="1" ht="36">
      <c r="A142" s="15">
        <v>135</v>
      </c>
      <c r="B142" s="16"/>
      <c r="C142" s="16"/>
      <c r="D142" s="17" t="s">
        <v>98</v>
      </c>
      <c r="E142" s="16" t="s">
        <v>142</v>
      </c>
      <c r="F142" s="18">
        <v>1600</v>
      </c>
      <c r="G142" s="25">
        <v>16</v>
      </c>
      <c r="H142" s="18"/>
      <c r="I142" s="18"/>
      <c r="J142" s="18">
        <v>1600</v>
      </c>
      <c r="K142" s="18">
        <v>16</v>
      </c>
      <c r="L142" s="18"/>
      <c r="M142" s="18"/>
      <c r="N142" s="18">
        <v>1600</v>
      </c>
      <c r="O142" s="18">
        <v>16</v>
      </c>
      <c r="P142" s="18"/>
      <c r="Q142" s="18"/>
      <c r="R142" s="18">
        <f t="shared" si="4"/>
        <v>4800</v>
      </c>
      <c r="S142" s="18">
        <f t="shared" si="4"/>
        <v>48</v>
      </c>
      <c r="T142" s="18">
        <f t="shared" si="4"/>
        <v>0</v>
      </c>
      <c r="U142" s="18">
        <f t="shared" si="3"/>
        <v>0</v>
      </c>
    </row>
    <row r="143" spans="1:21" s="6" customFormat="1" ht="24">
      <c r="A143" s="15">
        <v>136</v>
      </c>
      <c r="B143" s="16"/>
      <c r="C143" s="16"/>
      <c r="D143" s="17" t="s">
        <v>95</v>
      </c>
      <c r="E143" s="16" t="s">
        <v>142</v>
      </c>
      <c r="F143" s="18">
        <v>1600</v>
      </c>
      <c r="G143" s="25">
        <v>16</v>
      </c>
      <c r="H143" s="18"/>
      <c r="I143" s="18"/>
      <c r="J143" s="18">
        <v>1600</v>
      </c>
      <c r="K143" s="18">
        <v>16</v>
      </c>
      <c r="L143" s="18"/>
      <c r="M143" s="18"/>
      <c r="N143" s="18">
        <v>1600</v>
      </c>
      <c r="O143" s="18">
        <v>16</v>
      </c>
      <c r="P143" s="18"/>
      <c r="Q143" s="18"/>
      <c r="R143" s="18">
        <f t="shared" si="4"/>
        <v>4800</v>
      </c>
      <c r="S143" s="18">
        <f t="shared" si="4"/>
        <v>48</v>
      </c>
      <c r="T143" s="18">
        <f t="shared" si="4"/>
        <v>0</v>
      </c>
      <c r="U143" s="18">
        <f t="shared" si="3"/>
        <v>0</v>
      </c>
    </row>
    <row r="144" spans="1:21" s="6" customFormat="1" ht="15">
      <c r="A144" s="15">
        <v>137</v>
      </c>
      <c r="B144" s="16"/>
      <c r="C144" s="16"/>
      <c r="D144" s="17" t="s">
        <v>121</v>
      </c>
      <c r="E144" s="16" t="s">
        <v>143</v>
      </c>
      <c r="F144" s="18">
        <v>1700</v>
      </c>
      <c r="G144" s="25">
        <v>68</v>
      </c>
      <c r="H144" s="18"/>
      <c r="I144" s="18"/>
      <c r="J144" s="18">
        <v>1700</v>
      </c>
      <c r="K144" s="18">
        <v>68</v>
      </c>
      <c r="L144" s="18"/>
      <c r="M144" s="18"/>
      <c r="N144" s="18">
        <v>1700</v>
      </c>
      <c r="O144" s="18">
        <v>68</v>
      </c>
      <c r="P144" s="18"/>
      <c r="Q144" s="18"/>
      <c r="R144" s="18">
        <f t="shared" si="4"/>
        <v>5100</v>
      </c>
      <c r="S144" s="18">
        <f t="shared" si="4"/>
        <v>204</v>
      </c>
      <c r="T144" s="18">
        <f t="shared" si="4"/>
        <v>0</v>
      </c>
      <c r="U144" s="18">
        <f t="shared" si="3"/>
        <v>0</v>
      </c>
    </row>
    <row r="145" spans="1:21" s="6" customFormat="1" ht="24">
      <c r="A145" s="15">
        <v>138</v>
      </c>
      <c r="B145" s="16"/>
      <c r="C145" s="16"/>
      <c r="D145" s="17" t="s">
        <v>104</v>
      </c>
      <c r="E145" s="16" t="s">
        <v>142</v>
      </c>
      <c r="F145" s="18">
        <v>1600</v>
      </c>
      <c r="G145" s="25"/>
      <c r="H145" s="18"/>
      <c r="I145" s="18"/>
      <c r="J145" s="18">
        <v>1600</v>
      </c>
      <c r="K145" s="18"/>
      <c r="L145" s="18"/>
      <c r="M145" s="18"/>
      <c r="N145" s="18">
        <v>1600</v>
      </c>
      <c r="O145" s="18"/>
      <c r="P145" s="18"/>
      <c r="Q145" s="18"/>
      <c r="R145" s="18">
        <f t="shared" si="4"/>
        <v>4800</v>
      </c>
      <c r="S145" s="18">
        <f t="shared" si="4"/>
        <v>0</v>
      </c>
      <c r="T145" s="18">
        <f t="shared" si="4"/>
        <v>0</v>
      </c>
      <c r="U145" s="18">
        <f t="shared" si="3"/>
        <v>0</v>
      </c>
    </row>
    <row r="146" spans="1:21" s="21" customFormat="1" ht="15">
      <c r="A146" s="15">
        <v>139</v>
      </c>
      <c r="B146" s="19" t="s">
        <v>40</v>
      </c>
      <c r="C146" s="19" t="s">
        <v>192</v>
      </c>
      <c r="D146" s="20" t="s">
        <v>88</v>
      </c>
      <c r="E146" s="19" t="s">
        <v>7</v>
      </c>
      <c r="F146" s="18"/>
      <c r="G146" s="25"/>
      <c r="H146" s="18"/>
      <c r="I146" s="18"/>
      <c r="J146" s="18">
        <v>4237.5</v>
      </c>
      <c r="K146" s="18"/>
      <c r="L146" s="28">
        <v>14794.08</v>
      </c>
      <c r="M146" s="18"/>
      <c r="N146" s="18">
        <v>2311.36</v>
      </c>
      <c r="O146" s="18"/>
      <c r="P146" s="18"/>
      <c r="Q146" s="18"/>
      <c r="R146" s="18">
        <f t="shared" si="4"/>
        <v>6548.8600000000006</v>
      </c>
      <c r="S146" s="18">
        <f t="shared" si="4"/>
        <v>0</v>
      </c>
      <c r="T146" s="18">
        <f t="shared" si="4"/>
        <v>14794.08</v>
      </c>
      <c r="U146" s="18">
        <f t="shared" si="3"/>
        <v>0</v>
      </c>
    </row>
    <row r="147" spans="1:21" s="21" customFormat="1" ht="24">
      <c r="A147" s="15">
        <v>140</v>
      </c>
      <c r="B147" s="19" t="s">
        <v>41</v>
      </c>
      <c r="C147" s="19" t="s">
        <v>157</v>
      </c>
      <c r="D147" s="20" t="s">
        <v>108</v>
      </c>
      <c r="E147" s="19" t="s">
        <v>146</v>
      </c>
      <c r="F147" s="18">
        <v>3100</v>
      </c>
      <c r="G147" s="25"/>
      <c r="H147" s="18"/>
      <c r="I147" s="18"/>
      <c r="J147" s="18">
        <v>3100</v>
      </c>
      <c r="K147" s="18"/>
      <c r="L147" s="18"/>
      <c r="M147" s="18"/>
      <c r="N147" s="18">
        <v>3100</v>
      </c>
      <c r="O147" s="18"/>
      <c r="P147" s="18"/>
      <c r="Q147" s="18"/>
      <c r="R147" s="18">
        <f t="shared" si="4"/>
        <v>9300</v>
      </c>
      <c r="S147" s="18">
        <f t="shared" si="4"/>
        <v>0</v>
      </c>
      <c r="T147" s="18">
        <f t="shared" si="4"/>
        <v>0</v>
      </c>
      <c r="U147" s="18">
        <f t="shared" si="3"/>
        <v>0</v>
      </c>
    </row>
    <row r="148" spans="1:21" s="6" customFormat="1" ht="24">
      <c r="A148" s="15">
        <v>141</v>
      </c>
      <c r="B148" s="16"/>
      <c r="C148" s="16"/>
      <c r="D148" s="17" t="s">
        <v>116</v>
      </c>
      <c r="E148" s="16" t="s">
        <v>149</v>
      </c>
      <c r="F148" s="18">
        <v>1300</v>
      </c>
      <c r="G148" s="25"/>
      <c r="H148" s="18"/>
      <c r="I148" s="18"/>
      <c r="J148" s="18">
        <v>1300</v>
      </c>
      <c r="K148" s="18"/>
      <c r="L148" s="18"/>
      <c r="M148" s="18"/>
      <c r="N148" s="18">
        <v>1300</v>
      </c>
      <c r="O148" s="18"/>
      <c r="P148" s="18"/>
      <c r="Q148" s="18"/>
      <c r="R148" s="18">
        <f t="shared" si="4"/>
        <v>3900</v>
      </c>
      <c r="S148" s="18">
        <f t="shared" si="4"/>
        <v>0</v>
      </c>
      <c r="T148" s="18">
        <f t="shared" si="4"/>
        <v>0</v>
      </c>
      <c r="U148" s="18">
        <f t="shared" si="3"/>
        <v>0</v>
      </c>
    </row>
    <row r="149" spans="1:21" s="6" customFormat="1" ht="24">
      <c r="A149" s="15">
        <v>142</v>
      </c>
      <c r="B149" s="16"/>
      <c r="C149" s="16"/>
      <c r="D149" s="17" t="s">
        <v>132</v>
      </c>
      <c r="E149" s="16" t="s">
        <v>142</v>
      </c>
      <c r="F149" s="18">
        <v>1600</v>
      </c>
      <c r="G149" s="25"/>
      <c r="H149" s="18"/>
      <c r="I149" s="18"/>
      <c r="J149" s="18">
        <v>1600</v>
      </c>
      <c r="K149" s="18"/>
      <c r="L149" s="18"/>
      <c r="M149" s="18"/>
      <c r="N149" s="18">
        <v>1600</v>
      </c>
      <c r="O149" s="18"/>
      <c r="P149" s="18"/>
      <c r="Q149" s="18"/>
      <c r="R149" s="18">
        <f t="shared" si="4"/>
        <v>4800</v>
      </c>
      <c r="S149" s="18">
        <f t="shared" si="4"/>
        <v>0</v>
      </c>
      <c r="T149" s="18">
        <f t="shared" si="4"/>
        <v>0</v>
      </c>
      <c r="U149" s="18">
        <f t="shared" si="3"/>
        <v>0</v>
      </c>
    </row>
    <row r="150" spans="1:21" s="6" customFormat="1" ht="24">
      <c r="A150" s="15">
        <v>143</v>
      </c>
      <c r="B150" s="16"/>
      <c r="C150" s="16"/>
      <c r="D150" s="17" t="s">
        <v>87</v>
      </c>
      <c r="E150" s="16" t="s">
        <v>142</v>
      </c>
      <c r="F150" s="18">
        <v>1600</v>
      </c>
      <c r="G150" s="25"/>
      <c r="H150" s="18"/>
      <c r="I150" s="18"/>
      <c r="J150" s="18">
        <v>1600</v>
      </c>
      <c r="K150" s="18"/>
      <c r="L150" s="18"/>
      <c r="M150" s="18"/>
      <c r="N150" s="18">
        <v>1600</v>
      </c>
      <c r="O150" s="18"/>
      <c r="P150" s="18"/>
      <c r="Q150" s="18"/>
      <c r="R150" s="18">
        <f t="shared" si="4"/>
        <v>4800</v>
      </c>
      <c r="S150" s="18">
        <f t="shared" si="4"/>
        <v>0</v>
      </c>
      <c r="T150" s="18">
        <f t="shared" si="4"/>
        <v>0</v>
      </c>
      <c r="U150" s="18">
        <f t="shared" si="3"/>
        <v>0</v>
      </c>
    </row>
    <row r="151" spans="1:21" s="6" customFormat="1" ht="24">
      <c r="A151" s="15">
        <v>144</v>
      </c>
      <c r="B151" s="16"/>
      <c r="C151" s="16"/>
      <c r="D151" s="17" t="s">
        <v>118</v>
      </c>
      <c r="E151" s="16" t="s">
        <v>142</v>
      </c>
      <c r="F151" s="18">
        <v>1600</v>
      </c>
      <c r="G151" s="25">
        <v>16</v>
      </c>
      <c r="H151" s="18"/>
      <c r="I151" s="18"/>
      <c r="J151" s="18">
        <v>1600</v>
      </c>
      <c r="K151" s="18">
        <v>16</v>
      </c>
      <c r="L151" s="18"/>
      <c r="M151" s="18"/>
      <c r="N151" s="18">
        <v>1600</v>
      </c>
      <c r="O151" s="18">
        <v>16</v>
      </c>
      <c r="P151" s="18"/>
      <c r="Q151" s="18"/>
      <c r="R151" s="18">
        <f t="shared" si="4"/>
        <v>4800</v>
      </c>
      <c r="S151" s="18">
        <f t="shared" si="4"/>
        <v>48</v>
      </c>
      <c r="T151" s="18">
        <f t="shared" si="4"/>
        <v>0</v>
      </c>
      <c r="U151" s="18">
        <f t="shared" si="3"/>
        <v>0</v>
      </c>
    </row>
    <row r="152" spans="1:21" s="21" customFormat="1" ht="24">
      <c r="A152" s="15">
        <v>145</v>
      </c>
      <c r="B152" s="19" t="s">
        <v>42</v>
      </c>
      <c r="C152" s="19" t="s">
        <v>193</v>
      </c>
      <c r="D152" s="20" t="s">
        <v>133</v>
      </c>
      <c r="E152" s="19" t="s">
        <v>146</v>
      </c>
      <c r="F152" s="18">
        <v>5334.78</v>
      </c>
      <c r="G152" s="25"/>
      <c r="H152" s="18"/>
      <c r="I152" s="18"/>
      <c r="J152" s="18">
        <v>2150</v>
      </c>
      <c r="K152" s="18"/>
      <c r="L152" s="18"/>
      <c r="M152" s="18"/>
      <c r="N152" s="18">
        <v>3854.55</v>
      </c>
      <c r="O152" s="18"/>
      <c r="P152" s="18"/>
      <c r="Q152" s="18"/>
      <c r="R152" s="18">
        <f t="shared" si="4"/>
        <v>11339.33</v>
      </c>
      <c r="S152" s="18">
        <f t="shared" si="4"/>
        <v>0</v>
      </c>
      <c r="T152" s="18">
        <f t="shared" si="4"/>
        <v>0</v>
      </c>
      <c r="U152" s="18">
        <f t="shared" si="4"/>
        <v>0</v>
      </c>
    </row>
    <row r="153" spans="1:21" s="6" customFormat="1" ht="36">
      <c r="A153" s="15">
        <v>146</v>
      </c>
      <c r="B153" s="16"/>
      <c r="C153" s="16"/>
      <c r="D153" s="17" t="s">
        <v>112</v>
      </c>
      <c r="E153" s="16" t="s">
        <v>143</v>
      </c>
      <c r="F153" s="18">
        <v>1700</v>
      </c>
      <c r="G153" s="25">
        <v>17</v>
      </c>
      <c r="H153" s="18"/>
      <c r="I153" s="18"/>
      <c r="J153" s="18">
        <v>1700</v>
      </c>
      <c r="K153" s="18">
        <v>17</v>
      </c>
      <c r="L153" s="18"/>
      <c r="M153" s="18"/>
      <c r="N153" s="18">
        <v>1700</v>
      </c>
      <c r="O153" s="18">
        <v>17</v>
      </c>
      <c r="P153" s="18"/>
      <c r="Q153" s="18"/>
      <c r="R153" s="18">
        <f t="shared" ref="R153:U216" si="5">N153+J153+F153</f>
        <v>5100</v>
      </c>
      <c r="S153" s="18">
        <f t="shared" si="5"/>
        <v>51</v>
      </c>
      <c r="T153" s="18">
        <f t="shared" si="5"/>
        <v>0</v>
      </c>
      <c r="U153" s="18">
        <f t="shared" si="5"/>
        <v>0</v>
      </c>
    </row>
    <row r="154" spans="1:21" s="21" customFormat="1" ht="15">
      <c r="A154" s="15">
        <v>147</v>
      </c>
      <c r="B154" s="19" t="s">
        <v>43</v>
      </c>
      <c r="C154" s="19" t="s">
        <v>166</v>
      </c>
      <c r="D154" s="20" t="s">
        <v>131</v>
      </c>
      <c r="E154" s="19" t="s">
        <v>145</v>
      </c>
      <c r="F154" s="18">
        <v>7875</v>
      </c>
      <c r="G154" s="25">
        <v>45</v>
      </c>
      <c r="H154" s="18"/>
      <c r="I154" s="18"/>
      <c r="J154" s="18">
        <v>1125</v>
      </c>
      <c r="K154" s="18">
        <v>45</v>
      </c>
      <c r="L154" s="18"/>
      <c r="M154" s="18"/>
      <c r="N154" s="29">
        <f>-352.8-88.2</f>
        <v>-441</v>
      </c>
      <c r="O154" s="18">
        <v>45</v>
      </c>
      <c r="P154" s="18"/>
      <c r="Q154" s="18">
        <v>27225</v>
      </c>
      <c r="R154" s="18">
        <f t="shared" si="5"/>
        <v>8559</v>
      </c>
      <c r="S154" s="18">
        <f t="shared" si="5"/>
        <v>135</v>
      </c>
      <c r="T154" s="18">
        <f t="shared" si="5"/>
        <v>0</v>
      </c>
      <c r="U154" s="18">
        <f t="shared" si="5"/>
        <v>27225</v>
      </c>
    </row>
    <row r="155" spans="1:21" s="6" customFormat="1" ht="24">
      <c r="A155" s="15">
        <v>148</v>
      </c>
      <c r="B155" s="16"/>
      <c r="C155" s="16"/>
      <c r="D155" s="17" t="s">
        <v>92</v>
      </c>
      <c r="E155" s="16" t="s">
        <v>143</v>
      </c>
      <c r="F155" s="18">
        <v>2795.65</v>
      </c>
      <c r="G155" s="25">
        <v>17</v>
      </c>
      <c r="H155" s="18"/>
      <c r="I155" s="18"/>
      <c r="J155" s="18">
        <v>1700</v>
      </c>
      <c r="K155" s="18">
        <v>17</v>
      </c>
      <c r="L155" s="18"/>
      <c r="M155" s="18"/>
      <c r="N155" s="18">
        <v>1700</v>
      </c>
      <c r="O155" s="18">
        <v>17</v>
      </c>
      <c r="P155" s="18"/>
      <c r="Q155" s="18"/>
      <c r="R155" s="18">
        <f t="shared" si="5"/>
        <v>6195.65</v>
      </c>
      <c r="S155" s="18">
        <f t="shared" si="5"/>
        <v>51</v>
      </c>
      <c r="T155" s="18">
        <f t="shared" si="5"/>
        <v>0</v>
      </c>
      <c r="U155" s="18">
        <f t="shared" si="5"/>
        <v>0</v>
      </c>
    </row>
    <row r="156" spans="1:21" s="6" customFormat="1" ht="24">
      <c r="A156" s="15">
        <v>149</v>
      </c>
      <c r="B156" s="16"/>
      <c r="C156" s="16"/>
      <c r="D156" s="17" t="s">
        <v>87</v>
      </c>
      <c r="E156" s="16" t="s">
        <v>142</v>
      </c>
      <c r="F156" s="18">
        <v>2400</v>
      </c>
      <c r="G156" s="25"/>
      <c r="H156" s="18"/>
      <c r="I156" s="18"/>
      <c r="J156" s="18">
        <v>800</v>
      </c>
      <c r="K156" s="18"/>
      <c r="L156" s="18"/>
      <c r="M156" s="18"/>
      <c r="N156" s="18">
        <v>1600</v>
      </c>
      <c r="O156" s="18"/>
      <c r="P156" s="18"/>
      <c r="Q156" s="18"/>
      <c r="R156" s="18">
        <f t="shared" si="5"/>
        <v>4800</v>
      </c>
      <c r="S156" s="18">
        <f t="shared" si="5"/>
        <v>0</v>
      </c>
      <c r="T156" s="18">
        <f t="shared" si="5"/>
        <v>0</v>
      </c>
      <c r="U156" s="18">
        <f t="shared" si="5"/>
        <v>0</v>
      </c>
    </row>
    <row r="157" spans="1:21" s="6" customFormat="1" ht="24">
      <c r="A157" s="15">
        <v>150</v>
      </c>
      <c r="B157" s="16"/>
      <c r="C157" s="16"/>
      <c r="D157" s="17" t="s">
        <v>107</v>
      </c>
      <c r="E157" s="16" t="s">
        <v>143</v>
      </c>
      <c r="F157" s="18">
        <v>1700</v>
      </c>
      <c r="G157" s="25">
        <v>17</v>
      </c>
      <c r="H157" s="18"/>
      <c r="I157" s="18"/>
      <c r="J157" s="18">
        <v>1700</v>
      </c>
      <c r="K157" s="18">
        <v>17</v>
      </c>
      <c r="L157" s="18"/>
      <c r="M157" s="18"/>
      <c r="N157" s="18">
        <v>1700</v>
      </c>
      <c r="O157" s="18">
        <v>17</v>
      </c>
      <c r="P157" s="18"/>
      <c r="Q157" s="18"/>
      <c r="R157" s="18">
        <f t="shared" si="5"/>
        <v>5100</v>
      </c>
      <c r="S157" s="18">
        <f t="shared" si="5"/>
        <v>51</v>
      </c>
      <c r="T157" s="18">
        <f t="shared" si="5"/>
        <v>0</v>
      </c>
      <c r="U157" s="18">
        <f t="shared" si="5"/>
        <v>0</v>
      </c>
    </row>
    <row r="158" spans="1:21" s="21" customFormat="1" ht="24">
      <c r="A158" s="15">
        <v>151</v>
      </c>
      <c r="B158" s="19" t="s">
        <v>44</v>
      </c>
      <c r="C158" s="19" t="s">
        <v>194</v>
      </c>
      <c r="D158" s="20" t="s">
        <v>97</v>
      </c>
      <c r="E158" s="19" t="s">
        <v>146</v>
      </c>
      <c r="F158" s="18">
        <v>1752.17</v>
      </c>
      <c r="G158" s="25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>
        <f t="shared" si="5"/>
        <v>1752.17</v>
      </c>
      <c r="S158" s="18">
        <f t="shared" si="5"/>
        <v>0</v>
      </c>
      <c r="T158" s="18">
        <f t="shared" si="5"/>
        <v>0</v>
      </c>
      <c r="U158" s="18">
        <f t="shared" si="5"/>
        <v>0</v>
      </c>
    </row>
    <row r="159" spans="1:21" s="6" customFormat="1" ht="24">
      <c r="A159" s="15">
        <v>152</v>
      </c>
      <c r="B159" s="16"/>
      <c r="C159" s="16"/>
      <c r="D159" s="17" t="s">
        <v>111</v>
      </c>
      <c r="E159" s="16" t="s">
        <v>142</v>
      </c>
      <c r="F159" s="18">
        <v>1600</v>
      </c>
      <c r="G159" s="25">
        <v>16</v>
      </c>
      <c r="H159" s="18"/>
      <c r="I159" s="18"/>
      <c r="J159" s="18">
        <v>1600</v>
      </c>
      <c r="K159" s="18">
        <v>16</v>
      </c>
      <c r="L159" s="18"/>
      <c r="M159" s="18"/>
      <c r="N159" s="18">
        <v>1600</v>
      </c>
      <c r="O159" s="18">
        <v>16</v>
      </c>
      <c r="P159" s="18"/>
      <c r="Q159" s="18"/>
      <c r="R159" s="18">
        <f t="shared" si="5"/>
        <v>4800</v>
      </c>
      <c r="S159" s="18">
        <f t="shared" si="5"/>
        <v>48</v>
      </c>
      <c r="T159" s="18">
        <f t="shared" si="5"/>
        <v>0</v>
      </c>
      <c r="U159" s="18">
        <f t="shared" si="5"/>
        <v>0</v>
      </c>
    </row>
    <row r="160" spans="1:21" s="6" customFormat="1" ht="36">
      <c r="A160" s="15">
        <v>153</v>
      </c>
      <c r="B160" s="16"/>
      <c r="C160" s="16"/>
      <c r="D160" s="17" t="s">
        <v>85</v>
      </c>
      <c r="E160" s="16" t="s">
        <v>142</v>
      </c>
      <c r="F160" s="18">
        <v>1600</v>
      </c>
      <c r="G160" s="25"/>
      <c r="H160" s="18"/>
      <c r="I160" s="18"/>
      <c r="J160" s="18">
        <v>1600</v>
      </c>
      <c r="K160" s="18"/>
      <c r="L160" s="18"/>
      <c r="M160" s="18"/>
      <c r="N160" s="18">
        <v>1600</v>
      </c>
      <c r="O160" s="18"/>
      <c r="P160" s="18"/>
      <c r="Q160" s="18"/>
      <c r="R160" s="18">
        <f t="shared" si="5"/>
        <v>4800</v>
      </c>
      <c r="S160" s="18">
        <f t="shared" si="5"/>
        <v>0</v>
      </c>
      <c r="T160" s="18">
        <f t="shared" si="5"/>
        <v>0</v>
      </c>
      <c r="U160" s="18">
        <f t="shared" si="5"/>
        <v>0</v>
      </c>
    </row>
    <row r="161" spans="1:21" s="21" customFormat="1" ht="24">
      <c r="A161" s="15">
        <v>154</v>
      </c>
      <c r="B161" s="19" t="s">
        <v>45</v>
      </c>
      <c r="C161" s="19" t="s">
        <v>153</v>
      </c>
      <c r="D161" s="20" t="s">
        <v>122</v>
      </c>
      <c r="E161" s="19" t="s">
        <v>145</v>
      </c>
      <c r="F161" s="18">
        <v>4000</v>
      </c>
      <c r="G161" s="25"/>
      <c r="H161" s="18"/>
      <c r="I161" s="18"/>
      <c r="J161" s="18">
        <v>4000</v>
      </c>
      <c r="K161" s="18"/>
      <c r="L161" s="18"/>
      <c r="M161" s="18"/>
      <c r="N161" s="18">
        <v>4000</v>
      </c>
      <c r="O161" s="18"/>
      <c r="P161" s="18"/>
      <c r="Q161" s="18"/>
      <c r="R161" s="18">
        <f t="shared" si="5"/>
        <v>12000</v>
      </c>
      <c r="S161" s="18">
        <f t="shared" si="5"/>
        <v>0</v>
      </c>
      <c r="T161" s="18">
        <f t="shared" si="5"/>
        <v>0</v>
      </c>
      <c r="U161" s="18">
        <f t="shared" si="5"/>
        <v>0</v>
      </c>
    </row>
    <row r="162" spans="1:21" s="6" customFormat="1" ht="15">
      <c r="A162" s="15">
        <v>155</v>
      </c>
      <c r="B162" s="16"/>
      <c r="C162" s="16"/>
      <c r="D162" s="17" t="s">
        <v>96</v>
      </c>
      <c r="E162" s="16" t="s">
        <v>142</v>
      </c>
      <c r="F162" s="18">
        <v>1600</v>
      </c>
      <c r="G162" s="25"/>
      <c r="H162" s="18"/>
      <c r="I162" s="18"/>
      <c r="J162" s="18">
        <v>1600</v>
      </c>
      <c r="K162" s="18"/>
      <c r="L162" s="18"/>
      <c r="M162" s="18"/>
      <c r="N162" s="18">
        <v>1600</v>
      </c>
      <c r="O162" s="18"/>
      <c r="P162" s="18"/>
      <c r="Q162" s="18"/>
      <c r="R162" s="18">
        <f t="shared" si="5"/>
        <v>4800</v>
      </c>
      <c r="S162" s="18">
        <f t="shared" si="5"/>
        <v>0</v>
      </c>
      <c r="T162" s="18">
        <f t="shared" si="5"/>
        <v>0</v>
      </c>
      <c r="U162" s="18">
        <f t="shared" si="5"/>
        <v>0</v>
      </c>
    </row>
    <row r="163" spans="1:21" s="6" customFormat="1" ht="36">
      <c r="A163" s="15">
        <v>156</v>
      </c>
      <c r="B163" s="16"/>
      <c r="C163" s="16"/>
      <c r="D163" s="17" t="s">
        <v>85</v>
      </c>
      <c r="E163" s="16" t="s">
        <v>141</v>
      </c>
      <c r="F163" s="18">
        <v>1400</v>
      </c>
      <c r="G163" s="25"/>
      <c r="H163" s="18"/>
      <c r="I163" s="18"/>
      <c r="J163" s="18">
        <v>1400</v>
      </c>
      <c r="K163" s="18"/>
      <c r="L163" s="18"/>
      <c r="M163" s="18"/>
      <c r="N163" s="18">
        <v>1400</v>
      </c>
      <c r="O163" s="18"/>
      <c r="P163" s="18"/>
      <c r="Q163" s="18"/>
      <c r="R163" s="18">
        <f t="shared" si="5"/>
        <v>4200</v>
      </c>
      <c r="S163" s="18">
        <f t="shared" si="5"/>
        <v>0</v>
      </c>
      <c r="T163" s="18">
        <f t="shared" si="5"/>
        <v>0</v>
      </c>
      <c r="U163" s="18">
        <f t="shared" si="5"/>
        <v>0</v>
      </c>
    </row>
    <row r="164" spans="1:21" s="6" customFormat="1" ht="36">
      <c r="A164" s="15">
        <v>157</v>
      </c>
      <c r="B164" s="16"/>
      <c r="C164" s="16"/>
      <c r="D164" s="17" t="s">
        <v>98</v>
      </c>
      <c r="E164" s="16" t="s">
        <v>142</v>
      </c>
      <c r="F164" s="18">
        <v>1600</v>
      </c>
      <c r="G164" s="25">
        <v>16</v>
      </c>
      <c r="H164" s="18"/>
      <c r="I164" s="18"/>
      <c r="J164" s="18">
        <v>1600</v>
      </c>
      <c r="K164" s="18">
        <v>16</v>
      </c>
      <c r="L164" s="18"/>
      <c r="M164" s="18"/>
      <c r="N164" s="18">
        <v>1600</v>
      </c>
      <c r="O164" s="18">
        <v>16</v>
      </c>
      <c r="P164" s="18"/>
      <c r="Q164" s="18"/>
      <c r="R164" s="18">
        <f t="shared" si="5"/>
        <v>4800</v>
      </c>
      <c r="S164" s="18">
        <f t="shared" si="5"/>
        <v>48</v>
      </c>
      <c r="T164" s="18">
        <f t="shared" si="5"/>
        <v>0</v>
      </c>
      <c r="U164" s="18">
        <f t="shared" si="5"/>
        <v>0</v>
      </c>
    </row>
    <row r="165" spans="1:21" s="21" customFormat="1" ht="15">
      <c r="A165" s="15">
        <v>158</v>
      </c>
      <c r="B165" s="19" t="s">
        <v>46</v>
      </c>
      <c r="C165" s="19" t="s">
        <v>195</v>
      </c>
      <c r="D165" s="20" t="s">
        <v>88</v>
      </c>
      <c r="E165" s="19" t="s">
        <v>7</v>
      </c>
      <c r="F165" s="18">
        <v>5650</v>
      </c>
      <c r="G165" s="25"/>
      <c r="H165" s="18"/>
      <c r="I165" s="18"/>
      <c r="J165" s="18">
        <v>5650</v>
      </c>
      <c r="K165" s="18"/>
      <c r="L165" s="18"/>
      <c r="M165" s="18"/>
      <c r="N165" s="18">
        <v>5650</v>
      </c>
      <c r="O165" s="18"/>
      <c r="P165" s="18"/>
      <c r="Q165" s="18"/>
      <c r="R165" s="18">
        <f t="shared" si="5"/>
        <v>16950</v>
      </c>
      <c r="S165" s="18">
        <f t="shared" si="5"/>
        <v>0</v>
      </c>
      <c r="T165" s="18">
        <f t="shared" si="5"/>
        <v>0</v>
      </c>
      <c r="U165" s="18">
        <f t="shared" si="5"/>
        <v>0</v>
      </c>
    </row>
    <row r="166" spans="1:21" s="6" customFormat="1" ht="15">
      <c r="A166" s="15">
        <v>159</v>
      </c>
      <c r="B166" s="16"/>
      <c r="C166" s="16"/>
      <c r="D166" s="17" t="s">
        <v>90</v>
      </c>
      <c r="E166" s="16" t="s">
        <v>142</v>
      </c>
      <c r="F166" s="18">
        <v>1600</v>
      </c>
      <c r="G166" s="25">
        <v>16</v>
      </c>
      <c r="H166" s="18"/>
      <c r="I166" s="18"/>
      <c r="J166" s="18">
        <v>1600</v>
      </c>
      <c r="K166" s="18">
        <v>16</v>
      </c>
      <c r="L166" s="18"/>
      <c r="M166" s="18"/>
      <c r="N166" s="18">
        <v>1600</v>
      </c>
      <c r="O166" s="18">
        <v>16</v>
      </c>
      <c r="P166" s="18"/>
      <c r="Q166" s="18"/>
      <c r="R166" s="18">
        <f t="shared" si="5"/>
        <v>4800</v>
      </c>
      <c r="S166" s="18">
        <f t="shared" si="5"/>
        <v>48</v>
      </c>
      <c r="T166" s="18">
        <f t="shared" si="5"/>
        <v>0</v>
      </c>
      <c r="U166" s="18">
        <f t="shared" si="5"/>
        <v>0</v>
      </c>
    </row>
    <row r="167" spans="1:21" s="6" customFormat="1" ht="15">
      <c r="A167" s="15">
        <v>160</v>
      </c>
      <c r="B167" s="16"/>
      <c r="C167" s="16"/>
      <c r="D167" s="17" t="s">
        <v>106</v>
      </c>
      <c r="E167" s="16" t="s">
        <v>142</v>
      </c>
      <c r="F167" s="18">
        <v>1600</v>
      </c>
      <c r="G167" s="25"/>
      <c r="H167" s="18"/>
      <c r="I167" s="18"/>
      <c r="J167" s="18">
        <v>1600</v>
      </c>
      <c r="K167" s="18"/>
      <c r="L167" s="18"/>
      <c r="M167" s="18"/>
      <c r="N167" s="18">
        <v>1600</v>
      </c>
      <c r="O167" s="18"/>
      <c r="P167" s="18"/>
      <c r="Q167" s="18"/>
      <c r="R167" s="18">
        <f t="shared" si="5"/>
        <v>4800</v>
      </c>
      <c r="S167" s="18">
        <f t="shared" si="5"/>
        <v>0</v>
      </c>
      <c r="T167" s="18">
        <f t="shared" si="5"/>
        <v>0</v>
      </c>
      <c r="U167" s="18">
        <f t="shared" si="5"/>
        <v>0</v>
      </c>
    </row>
    <row r="168" spans="1:21" s="6" customFormat="1" ht="15">
      <c r="A168" s="15">
        <v>161</v>
      </c>
      <c r="B168" s="16"/>
      <c r="C168" s="16"/>
      <c r="D168" s="17" t="s">
        <v>117</v>
      </c>
      <c r="E168" s="16" t="s">
        <v>142</v>
      </c>
      <c r="F168" s="18">
        <v>1600</v>
      </c>
      <c r="G168" s="25"/>
      <c r="H168" s="18"/>
      <c r="I168" s="18"/>
      <c r="J168" s="18">
        <v>1600</v>
      </c>
      <c r="K168" s="18"/>
      <c r="L168" s="18"/>
      <c r="M168" s="18"/>
      <c r="N168" s="18">
        <v>1600</v>
      </c>
      <c r="O168" s="18"/>
      <c r="P168" s="18"/>
      <c r="Q168" s="18"/>
      <c r="R168" s="18">
        <f t="shared" si="5"/>
        <v>4800</v>
      </c>
      <c r="S168" s="18">
        <f t="shared" si="5"/>
        <v>0</v>
      </c>
      <c r="T168" s="18">
        <f t="shared" si="5"/>
        <v>0</v>
      </c>
      <c r="U168" s="18">
        <f t="shared" si="5"/>
        <v>0</v>
      </c>
    </row>
    <row r="169" spans="1:21" s="6" customFormat="1" ht="24">
      <c r="A169" s="15">
        <v>162</v>
      </c>
      <c r="B169" s="16"/>
      <c r="C169" s="16"/>
      <c r="D169" s="17" t="s">
        <v>108</v>
      </c>
      <c r="E169" s="16" t="s">
        <v>142</v>
      </c>
      <c r="F169" s="18">
        <v>1600</v>
      </c>
      <c r="G169" s="25"/>
      <c r="H169" s="18"/>
      <c r="I169" s="18"/>
      <c r="J169" s="18">
        <v>1600</v>
      </c>
      <c r="K169" s="18"/>
      <c r="L169" s="18"/>
      <c r="M169" s="18"/>
      <c r="N169" s="18">
        <v>1600</v>
      </c>
      <c r="O169" s="18"/>
      <c r="P169" s="18"/>
      <c r="Q169" s="18"/>
      <c r="R169" s="18">
        <f t="shared" si="5"/>
        <v>4800</v>
      </c>
      <c r="S169" s="18">
        <f t="shared" si="5"/>
        <v>0</v>
      </c>
      <c r="T169" s="18">
        <f t="shared" si="5"/>
        <v>0</v>
      </c>
      <c r="U169" s="18">
        <f t="shared" si="5"/>
        <v>0</v>
      </c>
    </row>
    <row r="170" spans="1:21" s="6" customFormat="1" ht="15">
      <c r="A170" s="15">
        <v>163</v>
      </c>
      <c r="B170" s="16"/>
      <c r="C170" s="16"/>
      <c r="D170" s="17" t="s">
        <v>121</v>
      </c>
      <c r="E170" s="16" t="s">
        <v>143</v>
      </c>
      <c r="F170" s="18">
        <v>2004.35</v>
      </c>
      <c r="G170" s="25">
        <v>17</v>
      </c>
      <c r="H170" s="18"/>
      <c r="I170" s="18"/>
      <c r="J170" s="18">
        <v>2050</v>
      </c>
      <c r="K170" s="18">
        <v>17</v>
      </c>
      <c r="L170" s="18"/>
      <c r="M170" s="18"/>
      <c r="N170" s="18">
        <v>2018.18</v>
      </c>
      <c r="O170" s="18">
        <v>17</v>
      </c>
      <c r="P170" s="18"/>
      <c r="Q170" s="18"/>
      <c r="R170" s="18">
        <f t="shared" si="5"/>
        <v>6072.5300000000007</v>
      </c>
      <c r="S170" s="18">
        <f t="shared" si="5"/>
        <v>51</v>
      </c>
      <c r="T170" s="18">
        <f t="shared" si="5"/>
        <v>0</v>
      </c>
      <c r="U170" s="18">
        <f t="shared" si="5"/>
        <v>0</v>
      </c>
    </row>
    <row r="171" spans="1:21" s="6" customFormat="1" ht="24">
      <c r="A171" s="15">
        <v>164</v>
      </c>
      <c r="B171" s="16"/>
      <c r="C171" s="16"/>
      <c r="D171" s="17" t="s">
        <v>111</v>
      </c>
      <c r="E171" s="16" t="s">
        <v>142</v>
      </c>
      <c r="F171" s="18">
        <v>1600</v>
      </c>
      <c r="G171" s="25">
        <v>16</v>
      </c>
      <c r="H171" s="18"/>
      <c r="I171" s="18"/>
      <c r="J171" s="18">
        <v>1600</v>
      </c>
      <c r="K171" s="18">
        <v>16</v>
      </c>
      <c r="L171" s="18"/>
      <c r="M171" s="18"/>
      <c r="N171" s="18">
        <v>1600</v>
      </c>
      <c r="O171" s="18">
        <v>16</v>
      </c>
      <c r="P171" s="18"/>
      <c r="Q171" s="18"/>
      <c r="R171" s="18">
        <f t="shared" si="5"/>
        <v>4800</v>
      </c>
      <c r="S171" s="18">
        <f t="shared" si="5"/>
        <v>48</v>
      </c>
      <c r="T171" s="18">
        <f t="shared" si="5"/>
        <v>0</v>
      </c>
      <c r="U171" s="18">
        <f t="shared" si="5"/>
        <v>0</v>
      </c>
    </row>
    <row r="172" spans="1:21" s="6" customFormat="1" ht="24">
      <c r="A172" s="15">
        <v>165</v>
      </c>
      <c r="B172" s="16"/>
      <c r="C172" s="16"/>
      <c r="D172" s="17" t="s">
        <v>104</v>
      </c>
      <c r="E172" s="16" t="s">
        <v>141</v>
      </c>
      <c r="F172" s="18">
        <v>1400</v>
      </c>
      <c r="G172" s="25"/>
      <c r="H172" s="18"/>
      <c r="I172" s="18"/>
      <c r="J172" s="18">
        <v>1400</v>
      </c>
      <c r="K172" s="18"/>
      <c r="L172" s="18"/>
      <c r="M172" s="18"/>
      <c r="N172" s="18">
        <v>1400</v>
      </c>
      <c r="O172" s="18"/>
      <c r="P172" s="18"/>
      <c r="Q172" s="18"/>
      <c r="R172" s="18">
        <f t="shared" si="5"/>
        <v>4200</v>
      </c>
      <c r="S172" s="18">
        <f t="shared" si="5"/>
        <v>0</v>
      </c>
      <c r="T172" s="18">
        <f t="shared" si="5"/>
        <v>0</v>
      </c>
      <c r="U172" s="18">
        <f t="shared" si="5"/>
        <v>0</v>
      </c>
    </row>
    <row r="173" spans="1:21" s="21" customFormat="1" ht="15">
      <c r="A173" s="15">
        <v>166</v>
      </c>
      <c r="B173" s="19" t="s">
        <v>47</v>
      </c>
      <c r="C173" s="19" t="s">
        <v>167</v>
      </c>
      <c r="D173" s="20" t="s">
        <v>130</v>
      </c>
      <c r="E173" s="19" t="s">
        <v>146</v>
      </c>
      <c r="F173" s="18">
        <v>3100</v>
      </c>
      <c r="G173" s="25">
        <v>31</v>
      </c>
      <c r="H173" s="18"/>
      <c r="I173" s="18"/>
      <c r="J173" s="18">
        <v>3100</v>
      </c>
      <c r="K173" s="18">
        <v>31</v>
      </c>
      <c r="L173" s="18"/>
      <c r="M173" s="18"/>
      <c r="N173" s="18">
        <v>3100</v>
      </c>
      <c r="O173" s="18">
        <v>31</v>
      </c>
      <c r="P173" s="18"/>
      <c r="Q173" s="18"/>
      <c r="R173" s="18">
        <f t="shared" si="5"/>
        <v>9300</v>
      </c>
      <c r="S173" s="18">
        <f t="shared" si="5"/>
        <v>93</v>
      </c>
      <c r="T173" s="18">
        <f t="shared" si="5"/>
        <v>0</v>
      </c>
      <c r="U173" s="18">
        <f t="shared" si="5"/>
        <v>0</v>
      </c>
    </row>
    <row r="174" spans="1:21" s="6" customFormat="1" ht="24">
      <c r="A174" s="15">
        <v>167</v>
      </c>
      <c r="B174" s="16"/>
      <c r="C174" s="16"/>
      <c r="D174" s="17" t="s">
        <v>99</v>
      </c>
      <c r="E174" s="16" t="s">
        <v>4</v>
      </c>
      <c r="F174" s="18">
        <v>1500</v>
      </c>
      <c r="G174" s="25"/>
      <c r="H174" s="18"/>
      <c r="I174" s="18"/>
      <c r="J174" s="18">
        <v>1500</v>
      </c>
      <c r="K174" s="18"/>
      <c r="L174" s="18"/>
      <c r="M174" s="18"/>
      <c r="N174" s="18">
        <v>1500</v>
      </c>
      <c r="O174" s="18"/>
      <c r="P174" s="18"/>
      <c r="Q174" s="18"/>
      <c r="R174" s="18">
        <f t="shared" si="5"/>
        <v>4500</v>
      </c>
      <c r="S174" s="18">
        <f t="shared" si="5"/>
        <v>0</v>
      </c>
      <c r="T174" s="18">
        <f t="shared" si="5"/>
        <v>0</v>
      </c>
      <c r="U174" s="18">
        <f t="shared" si="5"/>
        <v>0</v>
      </c>
    </row>
    <row r="175" spans="1:21" s="6" customFormat="1" ht="24">
      <c r="A175" s="15">
        <v>168</v>
      </c>
      <c r="B175" s="16"/>
      <c r="C175" s="16"/>
      <c r="D175" s="17" t="s">
        <v>115</v>
      </c>
      <c r="E175" s="16" t="s">
        <v>147</v>
      </c>
      <c r="F175" s="18">
        <v>1200</v>
      </c>
      <c r="G175" s="25">
        <v>12</v>
      </c>
      <c r="H175" s="18"/>
      <c r="I175" s="18"/>
      <c r="J175" s="18">
        <v>1200</v>
      </c>
      <c r="K175" s="18">
        <v>12</v>
      </c>
      <c r="L175" s="18"/>
      <c r="M175" s="18"/>
      <c r="N175" s="18">
        <v>1200</v>
      </c>
      <c r="O175" s="18">
        <v>12</v>
      </c>
      <c r="P175" s="18"/>
      <c r="Q175" s="18"/>
      <c r="R175" s="18">
        <f t="shared" si="5"/>
        <v>3600</v>
      </c>
      <c r="S175" s="18">
        <f t="shared" si="5"/>
        <v>36</v>
      </c>
      <c r="T175" s="18">
        <f t="shared" si="5"/>
        <v>0</v>
      </c>
      <c r="U175" s="18">
        <f t="shared" si="5"/>
        <v>0</v>
      </c>
    </row>
    <row r="176" spans="1:21" s="6" customFormat="1" ht="24">
      <c r="A176" s="15">
        <v>169</v>
      </c>
      <c r="B176" s="16"/>
      <c r="C176" s="16"/>
      <c r="D176" s="17" t="s">
        <v>128</v>
      </c>
      <c r="E176" s="16" t="s">
        <v>143</v>
      </c>
      <c r="F176" s="18">
        <v>1900</v>
      </c>
      <c r="G176" s="25"/>
      <c r="H176" s="18"/>
      <c r="I176" s="18"/>
      <c r="J176" s="18">
        <v>1900</v>
      </c>
      <c r="K176" s="18"/>
      <c r="L176" s="18"/>
      <c r="M176" s="18"/>
      <c r="N176" s="18">
        <v>1900</v>
      </c>
      <c r="O176" s="18"/>
      <c r="P176" s="18"/>
      <c r="Q176" s="18"/>
      <c r="R176" s="18">
        <f t="shared" si="5"/>
        <v>5700</v>
      </c>
      <c r="S176" s="18">
        <f t="shared" si="5"/>
        <v>0</v>
      </c>
      <c r="T176" s="18">
        <f t="shared" si="5"/>
        <v>0</v>
      </c>
      <c r="U176" s="18">
        <f t="shared" si="5"/>
        <v>0</v>
      </c>
    </row>
    <row r="177" spans="1:21" s="6" customFormat="1" ht="36">
      <c r="A177" s="15">
        <v>170</v>
      </c>
      <c r="B177" s="16"/>
      <c r="C177" s="16"/>
      <c r="D177" s="17" t="s">
        <v>85</v>
      </c>
      <c r="E177" s="16" t="s">
        <v>147</v>
      </c>
      <c r="F177" s="18">
        <v>1200</v>
      </c>
      <c r="G177" s="25"/>
      <c r="H177" s="18"/>
      <c r="I177" s="18"/>
      <c r="J177" s="18">
        <v>1200</v>
      </c>
      <c r="K177" s="18"/>
      <c r="L177" s="18"/>
      <c r="M177" s="18"/>
      <c r="N177" s="18">
        <v>1200</v>
      </c>
      <c r="O177" s="18"/>
      <c r="P177" s="18"/>
      <c r="Q177" s="18"/>
      <c r="R177" s="18">
        <f t="shared" si="5"/>
        <v>3600</v>
      </c>
      <c r="S177" s="18">
        <f t="shared" si="5"/>
        <v>0</v>
      </c>
      <c r="T177" s="18">
        <f t="shared" si="5"/>
        <v>0</v>
      </c>
      <c r="U177" s="18">
        <f t="shared" si="5"/>
        <v>0</v>
      </c>
    </row>
    <row r="178" spans="1:21" s="6" customFormat="1" ht="15">
      <c r="A178" s="15">
        <v>171</v>
      </c>
      <c r="B178" s="16"/>
      <c r="C178" s="16"/>
      <c r="D178" s="17" t="s">
        <v>86</v>
      </c>
      <c r="E178" s="16" t="s">
        <v>142</v>
      </c>
      <c r="F178" s="18">
        <v>1600</v>
      </c>
      <c r="G178" s="25"/>
      <c r="H178" s="18"/>
      <c r="I178" s="18"/>
      <c r="J178" s="18">
        <v>1600</v>
      </c>
      <c r="K178" s="18"/>
      <c r="L178" s="18"/>
      <c r="M178" s="18"/>
      <c r="N178" s="18">
        <v>1600</v>
      </c>
      <c r="O178" s="18"/>
      <c r="P178" s="18"/>
      <c r="Q178" s="18"/>
      <c r="R178" s="18">
        <f t="shared" si="5"/>
        <v>4800</v>
      </c>
      <c r="S178" s="18">
        <f t="shared" si="5"/>
        <v>0</v>
      </c>
      <c r="T178" s="18">
        <f t="shared" si="5"/>
        <v>0</v>
      </c>
      <c r="U178" s="18">
        <f t="shared" si="5"/>
        <v>0</v>
      </c>
    </row>
    <row r="179" spans="1:21" s="6" customFormat="1" ht="15">
      <c r="A179" s="15">
        <v>172</v>
      </c>
      <c r="B179" s="16"/>
      <c r="C179" s="16"/>
      <c r="D179" s="17" t="s">
        <v>106</v>
      </c>
      <c r="E179" s="16" t="s">
        <v>143</v>
      </c>
      <c r="F179" s="18">
        <v>1700</v>
      </c>
      <c r="G179" s="25"/>
      <c r="H179" s="18"/>
      <c r="I179" s="18"/>
      <c r="J179" s="18">
        <v>2472.73</v>
      </c>
      <c r="K179" s="18"/>
      <c r="L179" s="18"/>
      <c r="M179" s="18"/>
      <c r="N179" s="18">
        <v>927.27</v>
      </c>
      <c r="O179" s="18"/>
      <c r="P179" s="18"/>
      <c r="Q179" s="18"/>
      <c r="R179" s="18">
        <f t="shared" si="5"/>
        <v>5100</v>
      </c>
      <c r="S179" s="18">
        <f t="shared" si="5"/>
        <v>0</v>
      </c>
      <c r="T179" s="18">
        <f t="shared" si="5"/>
        <v>0</v>
      </c>
      <c r="U179" s="18">
        <f t="shared" si="5"/>
        <v>0</v>
      </c>
    </row>
    <row r="180" spans="1:21" s="24" customFormat="1" ht="24">
      <c r="A180" s="15">
        <v>173</v>
      </c>
      <c r="B180" s="22"/>
      <c r="C180" s="22"/>
      <c r="D180" s="23" t="s">
        <v>133</v>
      </c>
      <c r="E180" s="22" t="s">
        <v>142</v>
      </c>
      <c r="F180" s="18">
        <v>2578.2600000000002</v>
      </c>
      <c r="G180" s="25">
        <v>16</v>
      </c>
      <c r="H180" s="18"/>
      <c r="I180" s="18"/>
      <c r="J180" s="18">
        <v>2350</v>
      </c>
      <c r="K180" s="18">
        <v>16</v>
      </c>
      <c r="L180" s="18"/>
      <c r="M180" s="18"/>
      <c r="N180" s="18">
        <v>3100</v>
      </c>
      <c r="O180" s="18">
        <v>16</v>
      </c>
      <c r="P180" s="18"/>
      <c r="Q180" s="18"/>
      <c r="R180" s="18">
        <f t="shared" si="5"/>
        <v>8028.26</v>
      </c>
      <c r="S180" s="18">
        <f t="shared" si="5"/>
        <v>48</v>
      </c>
      <c r="T180" s="18">
        <f t="shared" si="5"/>
        <v>0</v>
      </c>
      <c r="U180" s="18">
        <f t="shared" si="5"/>
        <v>0</v>
      </c>
    </row>
    <row r="181" spans="1:21" s="6" customFormat="1" ht="24">
      <c r="A181" s="15">
        <v>174</v>
      </c>
      <c r="B181" s="16"/>
      <c r="C181" s="16"/>
      <c r="D181" s="17" t="s">
        <v>92</v>
      </c>
      <c r="E181" s="16" t="s">
        <v>142</v>
      </c>
      <c r="F181" s="18">
        <v>2000</v>
      </c>
      <c r="G181" s="25">
        <v>16</v>
      </c>
      <c r="H181" s="18"/>
      <c r="I181" s="18"/>
      <c r="J181" s="18">
        <v>1200</v>
      </c>
      <c r="K181" s="18">
        <v>16</v>
      </c>
      <c r="L181" s="18"/>
      <c r="M181" s="18"/>
      <c r="N181" s="18">
        <v>1600</v>
      </c>
      <c r="O181" s="18">
        <v>16</v>
      </c>
      <c r="P181" s="18"/>
      <c r="Q181" s="18"/>
      <c r="R181" s="18">
        <f t="shared" si="5"/>
        <v>4800</v>
      </c>
      <c r="S181" s="18">
        <f t="shared" si="5"/>
        <v>48</v>
      </c>
      <c r="T181" s="18">
        <f t="shared" si="5"/>
        <v>0</v>
      </c>
      <c r="U181" s="18">
        <f t="shared" si="5"/>
        <v>0</v>
      </c>
    </row>
    <row r="182" spans="1:21" s="21" customFormat="1" ht="15">
      <c r="A182" s="15">
        <v>175</v>
      </c>
      <c r="B182" s="19" t="s">
        <v>50</v>
      </c>
      <c r="C182" s="19" t="s">
        <v>163</v>
      </c>
      <c r="D182" s="20" t="s">
        <v>123</v>
      </c>
      <c r="E182" s="19" t="s">
        <v>145</v>
      </c>
      <c r="F182" s="18">
        <v>4000</v>
      </c>
      <c r="G182" s="25">
        <v>40</v>
      </c>
      <c r="H182" s="18"/>
      <c r="I182" s="18"/>
      <c r="J182" s="18">
        <v>4050</v>
      </c>
      <c r="K182" s="18">
        <v>40</v>
      </c>
      <c r="L182" s="18"/>
      <c r="M182" s="18"/>
      <c r="N182" s="18">
        <v>4636.3599999999997</v>
      </c>
      <c r="O182" s="18">
        <v>40</v>
      </c>
      <c r="P182" s="18"/>
      <c r="Q182" s="18"/>
      <c r="R182" s="18">
        <f t="shared" si="5"/>
        <v>12686.36</v>
      </c>
      <c r="S182" s="18">
        <f t="shared" si="5"/>
        <v>120</v>
      </c>
      <c r="T182" s="18">
        <f t="shared" si="5"/>
        <v>0</v>
      </c>
      <c r="U182" s="18">
        <f t="shared" si="5"/>
        <v>0</v>
      </c>
    </row>
    <row r="183" spans="1:21" s="6" customFormat="1" ht="15">
      <c r="A183" s="15">
        <v>176</v>
      </c>
      <c r="B183" s="16"/>
      <c r="C183" s="16"/>
      <c r="D183" s="17" t="s">
        <v>130</v>
      </c>
      <c r="E183" s="16" t="s">
        <v>141</v>
      </c>
      <c r="F183" s="18">
        <v>1400</v>
      </c>
      <c r="G183" s="25"/>
      <c r="H183" s="18"/>
      <c r="I183" s="18"/>
      <c r="J183" s="18">
        <v>1400</v>
      </c>
      <c r="K183" s="18"/>
      <c r="L183" s="18"/>
      <c r="M183" s="18"/>
      <c r="N183" s="18">
        <v>1400</v>
      </c>
      <c r="O183" s="18"/>
      <c r="P183" s="18"/>
      <c r="Q183" s="18"/>
      <c r="R183" s="18">
        <f t="shared" si="5"/>
        <v>4200</v>
      </c>
      <c r="S183" s="18">
        <f t="shared" si="5"/>
        <v>0</v>
      </c>
      <c r="T183" s="18">
        <f t="shared" si="5"/>
        <v>0</v>
      </c>
      <c r="U183" s="18">
        <f t="shared" si="5"/>
        <v>0</v>
      </c>
    </row>
    <row r="184" spans="1:21" s="21" customFormat="1" ht="15">
      <c r="A184" s="15">
        <v>177</v>
      </c>
      <c r="B184" s="19" t="s">
        <v>51</v>
      </c>
      <c r="C184" s="19" t="s">
        <v>169</v>
      </c>
      <c r="D184" s="20" t="s">
        <v>134</v>
      </c>
      <c r="E184" s="19" t="s">
        <v>146</v>
      </c>
      <c r="F184" s="18">
        <v>3100</v>
      </c>
      <c r="G184" s="25">
        <v>31</v>
      </c>
      <c r="H184" s="18"/>
      <c r="I184" s="18"/>
      <c r="J184" s="18">
        <v>3100</v>
      </c>
      <c r="K184" s="18">
        <v>31</v>
      </c>
      <c r="L184" s="18"/>
      <c r="M184" s="18"/>
      <c r="N184" s="18">
        <v>3100</v>
      </c>
      <c r="O184" s="18">
        <v>31</v>
      </c>
      <c r="P184" s="18"/>
      <c r="Q184" s="18"/>
      <c r="R184" s="18">
        <f t="shared" si="5"/>
        <v>9300</v>
      </c>
      <c r="S184" s="18">
        <f t="shared" si="5"/>
        <v>93</v>
      </c>
      <c r="T184" s="18">
        <f t="shared" si="5"/>
        <v>0</v>
      </c>
      <c r="U184" s="18">
        <f t="shared" si="5"/>
        <v>0</v>
      </c>
    </row>
    <row r="185" spans="1:21" s="6" customFormat="1" ht="15">
      <c r="A185" s="15">
        <v>178</v>
      </c>
      <c r="B185" s="16"/>
      <c r="C185" s="16"/>
      <c r="D185" s="17" t="s">
        <v>106</v>
      </c>
      <c r="E185" s="16" t="s">
        <v>142</v>
      </c>
      <c r="F185" s="18">
        <v>1600</v>
      </c>
      <c r="G185" s="25"/>
      <c r="H185" s="18"/>
      <c r="I185" s="18"/>
      <c r="J185" s="18">
        <v>1600</v>
      </c>
      <c r="K185" s="18"/>
      <c r="L185" s="18"/>
      <c r="M185" s="18"/>
      <c r="N185" s="18">
        <v>1600</v>
      </c>
      <c r="O185" s="18"/>
      <c r="P185" s="18"/>
      <c r="Q185" s="18"/>
      <c r="R185" s="18">
        <f t="shared" si="5"/>
        <v>4800</v>
      </c>
      <c r="S185" s="18">
        <f t="shared" si="5"/>
        <v>0</v>
      </c>
      <c r="T185" s="18">
        <f t="shared" si="5"/>
        <v>0</v>
      </c>
      <c r="U185" s="18">
        <f t="shared" si="5"/>
        <v>0</v>
      </c>
    </row>
    <row r="186" spans="1:21" s="6" customFormat="1" ht="24">
      <c r="A186" s="15">
        <v>179</v>
      </c>
      <c r="B186" s="16"/>
      <c r="C186" s="16"/>
      <c r="D186" s="17" t="s">
        <v>89</v>
      </c>
      <c r="E186" s="16" t="s">
        <v>143</v>
      </c>
      <c r="F186" s="18">
        <v>1700</v>
      </c>
      <c r="G186" s="25">
        <v>17</v>
      </c>
      <c r="H186" s="18"/>
      <c r="I186" s="18"/>
      <c r="J186" s="18">
        <v>1700</v>
      </c>
      <c r="K186" s="18">
        <v>17</v>
      </c>
      <c r="L186" s="18"/>
      <c r="M186" s="18"/>
      <c r="N186" s="18">
        <v>1700</v>
      </c>
      <c r="O186" s="18">
        <v>17</v>
      </c>
      <c r="P186" s="18"/>
      <c r="Q186" s="18"/>
      <c r="R186" s="18">
        <f t="shared" si="5"/>
        <v>5100</v>
      </c>
      <c r="S186" s="18">
        <f t="shared" si="5"/>
        <v>51</v>
      </c>
      <c r="T186" s="18">
        <f t="shared" si="5"/>
        <v>0</v>
      </c>
      <c r="U186" s="18">
        <f t="shared" si="5"/>
        <v>0</v>
      </c>
    </row>
    <row r="187" spans="1:21" s="6" customFormat="1" ht="24">
      <c r="A187" s="15">
        <v>180</v>
      </c>
      <c r="B187" s="16"/>
      <c r="C187" s="16"/>
      <c r="D187" s="17" t="s">
        <v>118</v>
      </c>
      <c r="E187" s="16" t="s">
        <v>143</v>
      </c>
      <c r="F187" s="18">
        <v>1700</v>
      </c>
      <c r="G187" s="25">
        <v>17</v>
      </c>
      <c r="H187" s="18"/>
      <c r="I187" s="18"/>
      <c r="J187" s="18">
        <v>1700</v>
      </c>
      <c r="K187" s="18">
        <v>17</v>
      </c>
      <c r="L187" s="18"/>
      <c r="M187" s="18"/>
      <c r="N187" s="18">
        <v>1700</v>
      </c>
      <c r="O187" s="18">
        <v>17</v>
      </c>
      <c r="P187" s="18"/>
      <c r="Q187" s="18"/>
      <c r="R187" s="18">
        <f t="shared" si="5"/>
        <v>5100</v>
      </c>
      <c r="S187" s="18">
        <f t="shared" si="5"/>
        <v>51</v>
      </c>
      <c r="T187" s="18">
        <f t="shared" si="5"/>
        <v>0</v>
      </c>
      <c r="U187" s="18">
        <f t="shared" si="5"/>
        <v>0</v>
      </c>
    </row>
    <row r="188" spans="1:21" s="6" customFormat="1" ht="24">
      <c r="A188" s="15">
        <v>181</v>
      </c>
      <c r="B188" s="16"/>
      <c r="C188" s="16"/>
      <c r="D188" s="17" t="s">
        <v>120</v>
      </c>
      <c r="E188" s="16" t="s">
        <v>143</v>
      </c>
      <c r="F188" s="18">
        <v>1700</v>
      </c>
      <c r="G188" s="25"/>
      <c r="H188" s="18"/>
      <c r="I188" s="18"/>
      <c r="J188" s="18">
        <v>1700</v>
      </c>
      <c r="K188" s="18"/>
      <c r="L188" s="18"/>
      <c r="M188" s="18"/>
      <c r="N188" s="18">
        <v>1700</v>
      </c>
      <c r="O188" s="18"/>
      <c r="P188" s="18"/>
      <c r="Q188" s="18"/>
      <c r="R188" s="18">
        <f t="shared" si="5"/>
        <v>5100</v>
      </c>
      <c r="S188" s="18">
        <f t="shared" si="5"/>
        <v>0</v>
      </c>
      <c r="T188" s="18">
        <f t="shared" si="5"/>
        <v>0</v>
      </c>
      <c r="U188" s="18">
        <f t="shared" si="5"/>
        <v>0</v>
      </c>
    </row>
    <row r="189" spans="1:21" s="24" customFormat="1" ht="24">
      <c r="A189" s="15">
        <v>182</v>
      </c>
      <c r="B189" s="22"/>
      <c r="C189" s="22"/>
      <c r="D189" s="23" t="s">
        <v>132</v>
      </c>
      <c r="E189" s="22" t="s">
        <v>143</v>
      </c>
      <c r="F189" s="18">
        <v>3100</v>
      </c>
      <c r="G189" s="25">
        <v>17</v>
      </c>
      <c r="H189" s="18"/>
      <c r="I189" s="18"/>
      <c r="J189" s="18">
        <v>3100</v>
      </c>
      <c r="K189" s="18">
        <v>17</v>
      </c>
      <c r="L189" s="18"/>
      <c r="M189" s="18"/>
      <c r="N189" s="18">
        <v>3100</v>
      </c>
      <c r="O189" s="18">
        <v>17</v>
      </c>
      <c r="P189" s="18"/>
      <c r="Q189" s="18"/>
      <c r="R189" s="18">
        <f t="shared" si="5"/>
        <v>9300</v>
      </c>
      <c r="S189" s="18">
        <f t="shared" si="5"/>
        <v>51</v>
      </c>
      <c r="T189" s="18">
        <f t="shared" si="5"/>
        <v>0</v>
      </c>
      <c r="U189" s="18">
        <f t="shared" si="5"/>
        <v>0</v>
      </c>
    </row>
    <row r="190" spans="1:21" s="6" customFormat="1" ht="36">
      <c r="A190" s="15">
        <v>183</v>
      </c>
      <c r="B190" s="16"/>
      <c r="C190" s="16"/>
      <c r="D190" s="17" t="s">
        <v>126</v>
      </c>
      <c r="E190" s="16" t="s">
        <v>142</v>
      </c>
      <c r="F190" s="18">
        <v>1600</v>
      </c>
      <c r="G190" s="25">
        <v>16</v>
      </c>
      <c r="H190" s="18"/>
      <c r="I190" s="18"/>
      <c r="J190" s="18">
        <v>1600</v>
      </c>
      <c r="K190" s="18">
        <v>16</v>
      </c>
      <c r="L190" s="18"/>
      <c r="M190" s="18"/>
      <c r="N190" s="18">
        <v>2350</v>
      </c>
      <c r="O190" s="18">
        <v>16</v>
      </c>
      <c r="P190" s="18"/>
      <c r="Q190" s="18"/>
      <c r="R190" s="18">
        <f t="shared" si="5"/>
        <v>5550</v>
      </c>
      <c r="S190" s="18">
        <f t="shared" si="5"/>
        <v>48</v>
      </c>
      <c r="T190" s="18">
        <f t="shared" si="5"/>
        <v>0</v>
      </c>
      <c r="U190" s="18">
        <f t="shared" si="5"/>
        <v>0</v>
      </c>
    </row>
    <row r="191" spans="1:21" s="6" customFormat="1" ht="15">
      <c r="A191" s="15">
        <v>184</v>
      </c>
      <c r="B191" s="16"/>
      <c r="C191" s="16"/>
      <c r="D191" s="17" t="s">
        <v>86</v>
      </c>
      <c r="E191" s="16" t="s">
        <v>143</v>
      </c>
      <c r="F191" s="18">
        <v>1900</v>
      </c>
      <c r="G191" s="25"/>
      <c r="H191" s="18"/>
      <c r="I191" s="18"/>
      <c r="J191" s="18">
        <v>1900</v>
      </c>
      <c r="K191" s="18"/>
      <c r="L191" s="18"/>
      <c r="M191" s="18"/>
      <c r="N191" s="18">
        <v>1900</v>
      </c>
      <c r="O191" s="18"/>
      <c r="P191" s="18"/>
      <c r="Q191" s="18"/>
      <c r="R191" s="18">
        <f t="shared" si="5"/>
        <v>5700</v>
      </c>
      <c r="S191" s="18">
        <f t="shared" si="5"/>
        <v>0</v>
      </c>
      <c r="T191" s="18">
        <f t="shared" si="5"/>
        <v>0</v>
      </c>
      <c r="U191" s="18">
        <f t="shared" si="5"/>
        <v>0</v>
      </c>
    </row>
    <row r="192" spans="1:21" s="6" customFormat="1" ht="24">
      <c r="A192" s="15">
        <v>185</v>
      </c>
      <c r="B192" s="16"/>
      <c r="C192" s="16"/>
      <c r="D192" s="17" t="s">
        <v>89</v>
      </c>
      <c r="E192" s="16" t="s">
        <v>142</v>
      </c>
      <c r="F192" s="18">
        <v>1700</v>
      </c>
      <c r="G192" s="25">
        <v>16</v>
      </c>
      <c r="H192" s="18"/>
      <c r="I192" s="18"/>
      <c r="J192" s="18">
        <v>1700</v>
      </c>
      <c r="K192" s="18">
        <v>18</v>
      </c>
      <c r="L192" s="18"/>
      <c r="M192" s="18"/>
      <c r="N192" s="18">
        <v>1700</v>
      </c>
      <c r="O192" s="18">
        <v>17</v>
      </c>
      <c r="P192" s="18"/>
      <c r="Q192" s="18"/>
      <c r="R192" s="18">
        <f t="shared" si="5"/>
        <v>5100</v>
      </c>
      <c r="S192" s="18">
        <f t="shared" si="5"/>
        <v>51</v>
      </c>
      <c r="T192" s="18">
        <f t="shared" si="5"/>
        <v>0</v>
      </c>
      <c r="U192" s="18">
        <f t="shared" si="5"/>
        <v>0</v>
      </c>
    </row>
    <row r="193" spans="1:21" s="21" customFormat="1" ht="24">
      <c r="A193" s="15">
        <v>186</v>
      </c>
      <c r="B193" s="19" t="s">
        <v>53</v>
      </c>
      <c r="C193" s="19" t="s">
        <v>154</v>
      </c>
      <c r="D193" s="20" t="s">
        <v>91</v>
      </c>
      <c r="E193" s="19" t="s">
        <v>146</v>
      </c>
      <c r="F193" s="18">
        <v>3100</v>
      </c>
      <c r="G193" s="25">
        <v>31</v>
      </c>
      <c r="H193" s="18"/>
      <c r="I193" s="18"/>
      <c r="J193" s="18">
        <v>3195</v>
      </c>
      <c r="K193" s="18">
        <v>31</v>
      </c>
      <c r="L193" s="18"/>
      <c r="M193" s="18"/>
      <c r="N193" s="18">
        <v>3100</v>
      </c>
      <c r="O193" s="18">
        <v>31</v>
      </c>
      <c r="P193" s="18"/>
      <c r="Q193" s="18"/>
      <c r="R193" s="18">
        <f t="shared" si="5"/>
        <v>9395</v>
      </c>
      <c r="S193" s="18">
        <f t="shared" si="5"/>
        <v>93</v>
      </c>
      <c r="T193" s="18">
        <f t="shared" si="5"/>
        <v>0</v>
      </c>
      <c r="U193" s="18">
        <f t="shared" si="5"/>
        <v>0</v>
      </c>
    </row>
    <row r="194" spans="1:21" s="6" customFormat="1" ht="15">
      <c r="A194" s="15">
        <v>187</v>
      </c>
      <c r="B194" s="16"/>
      <c r="C194" s="16"/>
      <c r="D194" s="17" t="s">
        <v>90</v>
      </c>
      <c r="E194" s="16" t="s">
        <v>143</v>
      </c>
      <c r="F194" s="18">
        <v>3230</v>
      </c>
      <c r="G194" s="25"/>
      <c r="H194" s="18"/>
      <c r="I194" s="18"/>
      <c r="J194" s="18">
        <v>170</v>
      </c>
      <c r="K194" s="18"/>
      <c r="L194" s="18"/>
      <c r="M194" s="18"/>
      <c r="N194" s="18">
        <v>1700</v>
      </c>
      <c r="O194" s="18"/>
      <c r="P194" s="18"/>
      <c r="Q194" s="18"/>
      <c r="R194" s="18">
        <f t="shared" si="5"/>
        <v>5100</v>
      </c>
      <c r="S194" s="18">
        <f t="shared" si="5"/>
        <v>0</v>
      </c>
      <c r="T194" s="18">
        <f t="shared" si="5"/>
        <v>0</v>
      </c>
      <c r="U194" s="18">
        <f t="shared" si="5"/>
        <v>0</v>
      </c>
    </row>
    <row r="195" spans="1:21" s="6" customFormat="1" ht="36">
      <c r="A195" s="15">
        <v>188</v>
      </c>
      <c r="B195" s="16"/>
      <c r="C195" s="16"/>
      <c r="D195" s="17" t="s">
        <v>109</v>
      </c>
      <c r="E195" s="16" t="s">
        <v>143</v>
      </c>
      <c r="F195" s="18">
        <v>1700</v>
      </c>
      <c r="G195" s="25">
        <v>17</v>
      </c>
      <c r="H195" s="18"/>
      <c r="I195" s="18"/>
      <c r="J195" s="18">
        <v>1700</v>
      </c>
      <c r="K195" s="18">
        <v>17</v>
      </c>
      <c r="L195" s="18"/>
      <c r="M195" s="18"/>
      <c r="N195" s="18">
        <v>1700</v>
      </c>
      <c r="O195" s="18">
        <v>17</v>
      </c>
      <c r="P195" s="18"/>
      <c r="Q195" s="18"/>
      <c r="R195" s="18">
        <f t="shared" si="5"/>
        <v>5100</v>
      </c>
      <c r="S195" s="18">
        <f t="shared" si="5"/>
        <v>51</v>
      </c>
      <c r="T195" s="18">
        <f t="shared" si="5"/>
        <v>0</v>
      </c>
      <c r="U195" s="18">
        <f t="shared" si="5"/>
        <v>0</v>
      </c>
    </row>
    <row r="196" spans="1:21" s="21" customFormat="1" ht="24">
      <c r="A196" s="15">
        <v>189</v>
      </c>
      <c r="B196" s="19" t="s">
        <v>54</v>
      </c>
      <c r="C196" s="19" t="s">
        <v>185</v>
      </c>
      <c r="D196" s="20" t="s">
        <v>94</v>
      </c>
      <c r="E196" s="19" t="s">
        <v>146</v>
      </c>
      <c r="F196" s="18">
        <v>3100</v>
      </c>
      <c r="G196" s="25"/>
      <c r="H196" s="18"/>
      <c r="I196" s="18"/>
      <c r="J196" s="18">
        <v>3100</v>
      </c>
      <c r="K196" s="18"/>
      <c r="L196" s="18"/>
      <c r="M196" s="18"/>
      <c r="N196" s="18">
        <v>915.91</v>
      </c>
      <c r="O196" s="18"/>
      <c r="P196" s="18">
        <v>2184.09</v>
      </c>
      <c r="Q196" s="18"/>
      <c r="R196" s="18">
        <f t="shared" si="5"/>
        <v>7115.91</v>
      </c>
      <c r="S196" s="18">
        <f t="shared" si="5"/>
        <v>0</v>
      </c>
      <c r="T196" s="18">
        <f t="shared" si="5"/>
        <v>2184.09</v>
      </c>
      <c r="U196" s="18">
        <f t="shared" si="5"/>
        <v>0</v>
      </c>
    </row>
    <row r="197" spans="1:21" s="21" customFormat="1" ht="24">
      <c r="A197" s="15">
        <v>190</v>
      </c>
      <c r="B197" s="19" t="s">
        <v>55</v>
      </c>
      <c r="C197" s="19" t="s">
        <v>188</v>
      </c>
      <c r="D197" s="20" t="s">
        <v>136</v>
      </c>
      <c r="E197" s="19" t="s">
        <v>146</v>
      </c>
      <c r="F197" s="18">
        <v>3100</v>
      </c>
      <c r="G197" s="25"/>
      <c r="H197" s="18"/>
      <c r="I197" s="18"/>
      <c r="J197" s="18">
        <v>3100</v>
      </c>
      <c r="K197" s="18"/>
      <c r="L197" s="18"/>
      <c r="M197" s="18"/>
      <c r="N197" s="18">
        <v>3100</v>
      </c>
      <c r="O197" s="18"/>
      <c r="P197" s="18"/>
      <c r="Q197" s="18"/>
      <c r="R197" s="18">
        <f t="shared" si="5"/>
        <v>9300</v>
      </c>
      <c r="S197" s="18">
        <f t="shared" si="5"/>
        <v>0</v>
      </c>
      <c r="T197" s="18">
        <f t="shared" si="5"/>
        <v>0</v>
      </c>
      <c r="U197" s="18">
        <f t="shared" si="5"/>
        <v>0</v>
      </c>
    </row>
    <row r="198" spans="1:21" s="21" customFormat="1" ht="24">
      <c r="A198" s="15">
        <v>191</v>
      </c>
      <c r="B198" s="19" t="s">
        <v>56</v>
      </c>
      <c r="C198" s="19" t="s">
        <v>158</v>
      </c>
      <c r="D198" s="20" t="s">
        <v>125</v>
      </c>
      <c r="E198" s="19" t="s">
        <v>145</v>
      </c>
      <c r="F198" s="18">
        <v>5217.3900000000003</v>
      </c>
      <c r="G198" s="25"/>
      <c r="H198" s="18"/>
      <c r="I198" s="18"/>
      <c r="J198" s="18">
        <v>3650</v>
      </c>
      <c r="K198" s="18"/>
      <c r="L198" s="18"/>
      <c r="M198" s="18"/>
      <c r="N198" s="18">
        <v>4954.55</v>
      </c>
      <c r="O198" s="18"/>
      <c r="P198" s="18"/>
      <c r="Q198" s="18"/>
      <c r="R198" s="18">
        <f t="shared" si="5"/>
        <v>13821.939999999999</v>
      </c>
      <c r="S198" s="18">
        <f t="shared" si="5"/>
        <v>0</v>
      </c>
      <c r="T198" s="18">
        <f t="shared" si="5"/>
        <v>0</v>
      </c>
      <c r="U198" s="18">
        <f t="shared" si="5"/>
        <v>0</v>
      </c>
    </row>
    <row r="199" spans="1:21" s="6" customFormat="1" ht="24">
      <c r="A199" s="15">
        <v>192</v>
      </c>
      <c r="B199" s="16"/>
      <c r="C199" s="16"/>
      <c r="D199" s="17" t="s">
        <v>97</v>
      </c>
      <c r="E199" s="16" t="s">
        <v>142</v>
      </c>
      <c r="F199" s="18">
        <v>1600</v>
      </c>
      <c r="G199" s="25"/>
      <c r="H199" s="18"/>
      <c r="I199" s="18"/>
      <c r="J199" s="18">
        <v>1600</v>
      </c>
      <c r="K199" s="18"/>
      <c r="L199" s="18"/>
      <c r="M199" s="18"/>
      <c r="N199" s="18">
        <v>1600</v>
      </c>
      <c r="O199" s="18"/>
      <c r="P199" s="18"/>
      <c r="Q199" s="18"/>
      <c r="R199" s="18">
        <f t="shared" si="5"/>
        <v>4800</v>
      </c>
      <c r="S199" s="18">
        <f t="shared" si="5"/>
        <v>0</v>
      </c>
      <c r="T199" s="18">
        <f t="shared" si="5"/>
        <v>0</v>
      </c>
      <c r="U199" s="18">
        <f t="shared" si="5"/>
        <v>0</v>
      </c>
    </row>
    <row r="200" spans="1:21" s="6" customFormat="1" ht="24">
      <c r="A200" s="15">
        <v>193</v>
      </c>
      <c r="B200" s="16"/>
      <c r="C200" s="16"/>
      <c r="D200" s="17" t="s">
        <v>111</v>
      </c>
      <c r="E200" s="16" t="s">
        <v>143</v>
      </c>
      <c r="F200" s="18">
        <v>1700</v>
      </c>
      <c r="G200" s="25">
        <v>17</v>
      </c>
      <c r="H200" s="18"/>
      <c r="I200" s="18"/>
      <c r="J200" s="18">
        <v>2610</v>
      </c>
      <c r="K200" s="18">
        <v>17</v>
      </c>
      <c r="L200" s="18"/>
      <c r="M200" s="18"/>
      <c r="N200" s="18">
        <v>1700</v>
      </c>
      <c r="O200" s="18">
        <v>17</v>
      </c>
      <c r="P200" s="18"/>
      <c r="Q200" s="18"/>
      <c r="R200" s="18">
        <f t="shared" si="5"/>
        <v>6010</v>
      </c>
      <c r="S200" s="18">
        <f t="shared" si="5"/>
        <v>51</v>
      </c>
      <c r="T200" s="18">
        <f t="shared" si="5"/>
        <v>0</v>
      </c>
      <c r="U200" s="18">
        <f t="shared" si="5"/>
        <v>0</v>
      </c>
    </row>
    <row r="201" spans="1:21" s="6" customFormat="1" ht="24">
      <c r="A201" s="15">
        <v>194</v>
      </c>
      <c r="B201" s="16"/>
      <c r="C201" s="16"/>
      <c r="D201" s="17" t="s">
        <v>116</v>
      </c>
      <c r="E201" s="16" t="s">
        <v>142</v>
      </c>
      <c r="F201" s="18">
        <v>1600</v>
      </c>
      <c r="G201" s="25">
        <v>16</v>
      </c>
      <c r="H201" s="18"/>
      <c r="I201" s="18"/>
      <c r="J201" s="18">
        <v>1600</v>
      </c>
      <c r="K201" s="18">
        <v>16</v>
      </c>
      <c r="L201" s="18"/>
      <c r="M201" s="18"/>
      <c r="N201" s="18">
        <v>1600</v>
      </c>
      <c r="O201" s="18">
        <v>16</v>
      </c>
      <c r="P201" s="18"/>
      <c r="Q201" s="18"/>
      <c r="R201" s="18">
        <f t="shared" si="5"/>
        <v>4800</v>
      </c>
      <c r="S201" s="18">
        <f t="shared" si="5"/>
        <v>48</v>
      </c>
      <c r="T201" s="18">
        <f t="shared" si="5"/>
        <v>0</v>
      </c>
      <c r="U201" s="18">
        <f t="shared" si="5"/>
        <v>0</v>
      </c>
    </row>
    <row r="202" spans="1:21" s="21" customFormat="1" ht="24">
      <c r="A202" s="15">
        <v>195</v>
      </c>
      <c r="B202" s="19" t="s">
        <v>57</v>
      </c>
      <c r="C202" s="19" t="s">
        <v>165</v>
      </c>
      <c r="D202" s="20" t="s">
        <v>137</v>
      </c>
      <c r="E202" s="19" t="s">
        <v>145</v>
      </c>
      <c r="F202" s="18">
        <v>4000</v>
      </c>
      <c r="G202" s="25"/>
      <c r="H202" s="18"/>
      <c r="I202" s="18"/>
      <c r="J202" s="18">
        <v>4000</v>
      </c>
      <c r="K202" s="18"/>
      <c r="L202" s="18"/>
      <c r="M202" s="18"/>
      <c r="N202" s="18">
        <v>4000</v>
      </c>
      <c r="O202" s="18"/>
      <c r="P202" s="18"/>
      <c r="Q202" s="18"/>
      <c r="R202" s="18">
        <f t="shared" si="5"/>
        <v>12000</v>
      </c>
      <c r="S202" s="18">
        <f t="shared" si="5"/>
        <v>0</v>
      </c>
      <c r="T202" s="18">
        <f t="shared" si="5"/>
        <v>0</v>
      </c>
      <c r="U202" s="18">
        <f t="shared" si="5"/>
        <v>0</v>
      </c>
    </row>
    <row r="203" spans="1:21" s="6" customFormat="1" ht="24">
      <c r="A203" s="15">
        <v>196</v>
      </c>
      <c r="B203" s="16"/>
      <c r="C203" s="16"/>
      <c r="D203" s="17" t="s">
        <v>118</v>
      </c>
      <c r="E203" s="16" t="s">
        <v>143</v>
      </c>
      <c r="F203" s="18">
        <v>2004.35</v>
      </c>
      <c r="G203" s="25">
        <v>17</v>
      </c>
      <c r="H203" s="18"/>
      <c r="I203" s="18"/>
      <c r="J203" s="18">
        <v>2400</v>
      </c>
      <c r="K203" s="18">
        <v>17</v>
      </c>
      <c r="L203" s="18"/>
      <c r="M203" s="18"/>
      <c r="N203" s="18">
        <v>2018.18</v>
      </c>
      <c r="O203" s="18">
        <v>17</v>
      </c>
      <c r="P203" s="18"/>
      <c r="Q203" s="18"/>
      <c r="R203" s="18">
        <f t="shared" si="5"/>
        <v>6422.5300000000007</v>
      </c>
      <c r="S203" s="18">
        <f t="shared" si="5"/>
        <v>51</v>
      </c>
      <c r="T203" s="18">
        <f t="shared" si="5"/>
        <v>0</v>
      </c>
      <c r="U203" s="18">
        <f t="shared" si="5"/>
        <v>0</v>
      </c>
    </row>
    <row r="204" spans="1:21" s="6" customFormat="1" ht="24">
      <c r="A204" s="15">
        <v>197</v>
      </c>
      <c r="B204" s="16"/>
      <c r="C204" s="16"/>
      <c r="D204" s="17" t="s">
        <v>102</v>
      </c>
      <c r="E204" s="16" t="s">
        <v>143</v>
      </c>
      <c r="F204" s="18">
        <v>1700</v>
      </c>
      <c r="G204" s="25">
        <v>17</v>
      </c>
      <c r="H204" s="18"/>
      <c r="I204" s="18"/>
      <c r="J204" s="18">
        <v>2750</v>
      </c>
      <c r="K204" s="18">
        <v>17</v>
      </c>
      <c r="L204" s="18"/>
      <c r="M204" s="18"/>
      <c r="N204" s="18">
        <v>2272.73</v>
      </c>
      <c r="O204" s="18">
        <v>17</v>
      </c>
      <c r="P204" s="18"/>
      <c r="Q204" s="18"/>
      <c r="R204" s="18">
        <f t="shared" si="5"/>
        <v>6722.73</v>
      </c>
      <c r="S204" s="18">
        <f t="shared" si="5"/>
        <v>51</v>
      </c>
      <c r="T204" s="18">
        <f t="shared" si="5"/>
        <v>0</v>
      </c>
      <c r="U204" s="18">
        <f t="shared" si="5"/>
        <v>0</v>
      </c>
    </row>
    <row r="205" spans="1:21" s="6" customFormat="1" ht="24">
      <c r="A205" s="15">
        <v>198</v>
      </c>
      <c r="B205" s="16"/>
      <c r="C205" s="16"/>
      <c r="D205" s="17" t="s">
        <v>128</v>
      </c>
      <c r="E205" s="16" t="s">
        <v>142</v>
      </c>
      <c r="F205" s="18">
        <v>1800</v>
      </c>
      <c r="G205" s="25"/>
      <c r="H205" s="18"/>
      <c r="I205" s="18"/>
      <c r="J205" s="18">
        <v>1850</v>
      </c>
      <c r="K205" s="18"/>
      <c r="L205" s="18"/>
      <c r="M205" s="18"/>
      <c r="N205" s="18">
        <v>1900</v>
      </c>
      <c r="O205" s="18"/>
      <c r="P205" s="18"/>
      <c r="Q205" s="18"/>
      <c r="R205" s="18">
        <f t="shared" si="5"/>
        <v>5550</v>
      </c>
      <c r="S205" s="18">
        <f t="shared" si="5"/>
        <v>0</v>
      </c>
      <c r="T205" s="18">
        <f t="shared" si="5"/>
        <v>0</v>
      </c>
      <c r="U205" s="18">
        <f t="shared" si="5"/>
        <v>0</v>
      </c>
    </row>
    <row r="206" spans="1:21" s="6" customFormat="1" ht="24">
      <c r="A206" s="15">
        <v>199</v>
      </c>
      <c r="B206" s="16"/>
      <c r="C206" s="16"/>
      <c r="D206" s="17" t="s">
        <v>97</v>
      </c>
      <c r="E206" s="16" t="s">
        <v>143</v>
      </c>
      <c r="F206" s="18">
        <v>1700</v>
      </c>
      <c r="G206" s="25"/>
      <c r="H206" s="18"/>
      <c r="I206" s="18"/>
      <c r="J206" s="18">
        <v>1700</v>
      </c>
      <c r="K206" s="18"/>
      <c r="L206" s="18"/>
      <c r="M206" s="18"/>
      <c r="N206" s="18">
        <v>1700</v>
      </c>
      <c r="O206" s="18"/>
      <c r="P206" s="18"/>
      <c r="Q206" s="18"/>
      <c r="R206" s="18">
        <f t="shared" si="5"/>
        <v>5100</v>
      </c>
      <c r="S206" s="18">
        <f t="shared" si="5"/>
        <v>0</v>
      </c>
      <c r="T206" s="18">
        <f t="shared" si="5"/>
        <v>0</v>
      </c>
      <c r="U206" s="18">
        <f t="shared" si="5"/>
        <v>0</v>
      </c>
    </row>
    <row r="207" spans="1:21" s="21" customFormat="1" ht="24">
      <c r="A207" s="15">
        <v>200</v>
      </c>
      <c r="B207" s="19" t="s">
        <v>58</v>
      </c>
      <c r="C207" s="19" t="s">
        <v>171</v>
      </c>
      <c r="D207" s="20" t="s">
        <v>122</v>
      </c>
      <c r="E207" s="19" t="s">
        <v>148</v>
      </c>
      <c r="F207" s="18">
        <v>8100</v>
      </c>
      <c r="G207" s="25">
        <v>60</v>
      </c>
      <c r="H207" s="18"/>
      <c r="I207" s="18"/>
      <c r="J207" s="18">
        <v>3900</v>
      </c>
      <c r="K207" s="18">
        <v>60</v>
      </c>
      <c r="L207" s="18"/>
      <c r="M207" s="18"/>
      <c r="N207" s="18">
        <v>6000</v>
      </c>
      <c r="O207" s="18">
        <v>60</v>
      </c>
      <c r="P207" s="18"/>
      <c r="Q207" s="18"/>
      <c r="R207" s="18">
        <f t="shared" si="5"/>
        <v>18000</v>
      </c>
      <c r="S207" s="18">
        <f t="shared" si="5"/>
        <v>180</v>
      </c>
      <c r="T207" s="18">
        <f t="shared" si="5"/>
        <v>0</v>
      </c>
      <c r="U207" s="18">
        <f t="shared" si="5"/>
        <v>0</v>
      </c>
    </row>
    <row r="208" spans="1:21" s="6" customFormat="1" ht="36">
      <c r="A208" s="15">
        <v>201</v>
      </c>
      <c r="B208" s="16"/>
      <c r="C208" s="16"/>
      <c r="D208" s="17" t="s">
        <v>103</v>
      </c>
      <c r="E208" s="16" t="s">
        <v>141</v>
      </c>
      <c r="F208" s="18">
        <v>1400</v>
      </c>
      <c r="G208" s="25"/>
      <c r="H208" s="18"/>
      <c r="I208" s="18"/>
      <c r="J208" s="18">
        <v>1400</v>
      </c>
      <c r="K208" s="18"/>
      <c r="L208" s="18"/>
      <c r="M208" s="18"/>
      <c r="N208" s="18">
        <v>1400</v>
      </c>
      <c r="O208" s="18"/>
      <c r="P208" s="18"/>
      <c r="Q208" s="18"/>
      <c r="R208" s="18">
        <f t="shared" si="5"/>
        <v>4200</v>
      </c>
      <c r="S208" s="18">
        <f t="shared" si="5"/>
        <v>0</v>
      </c>
      <c r="T208" s="18">
        <f t="shared" si="5"/>
        <v>0</v>
      </c>
      <c r="U208" s="18">
        <f t="shared" si="5"/>
        <v>0</v>
      </c>
    </row>
    <row r="209" spans="1:21" s="6" customFormat="1" ht="24">
      <c r="A209" s="15">
        <v>202</v>
      </c>
      <c r="B209" s="16"/>
      <c r="C209" s="16"/>
      <c r="D209" s="17" t="s">
        <v>97</v>
      </c>
      <c r="E209" s="16" t="s">
        <v>143</v>
      </c>
      <c r="F209" s="18">
        <v>1700</v>
      </c>
      <c r="G209" s="25"/>
      <c r="H209" s="18"/>
      <c r="I209" s="18"/>
      <c r="J209" s="18">
        <v>1700</v>
      </c>
      <c r="K209" s="18"/>
      <c r="L209" s="18"/>
      <c r="M209" s="18"/>
      <c r="N209" s="18">
        <v>1700</v>
      </c>
      <c r="O209" s="18"/>
      <c r="P209" s="18"/>
      <c r="Q209" s="18"/>
      <c r="R209" s="18">
        <f t="shared" si="5"/>
        <v>5100</v>
      </c>
      <c r="S209" s="18">
        <f t="shared" si="5"/>
        <v>0</v>
      </c>
      <c r="T209" s="18">
        <f t="shared" si="5"/>
        <v>0</v>
      </c>
      <c r="U209" s="18">
        <f t="shared" si="5"/>
        <v>0</v>
      </c>
    </row>
    <row r="210" spans="1:21" s="6" customFormat="1" ht="24">
      <c r="A210" s="15">
        <v>203</v>
      </c>
      <c r="B210" s="16"/>
      <c r="C210" s="16"/>
      <c r="D210" s="17" t="s">
        <v>133</v>
      </c>
      <c r="E210" s="16" t="s">
        <v>142</v>
      </c>
      <c r="F210" s="18">
        <v>1600</v>
      </c>
      <c r="G210" s="25">
        <v>112</v>
      </c>
      <c r="H210" s="18"/>
      <c r="I210" s="18"/>
      <c r="J210" s="18">
        <v>1600</v>
      </c>
      <c r="K210" s="18">
        <v>112</v>
      </c>
      <c r="L210" s="18"/>
      <c r="M210" s="18"/>
      <c r="N210" s="18">
        <v>1600</v>
      </c>
      <c r="O210" s="18">
        <v>112</v>
      </c>
      <c r="P210" s="18"/>
      <c r="Q210" s="18"/>
      <c r="R210" s="18">
        <f t="shared" si="5"/>
        <v>4800</v>
      </c>
      <c r="S210" s="18">
        <f t="shared" si="5"/>
        <v>336</v>
      </c>
      <c r="T210" s="18">
        <f t="shared" si="5"/>
        <v>0</v>
      </c>
      <c r="U210" s="18">
        <f t="shared" si="5"/>
        <v>0</v>
      </c>
    </row>
    <row r="211" spans="1:21" s="6" customFormat="1" ht="15">
      <c r="A211" s="15">
        <v>204</v>
      </c>
      <c r="B211" s="16"/>
      <c r="C211" s="16"/>
      <c r="D211" s="17" t="s">
        <v>134</v>
      </c>
      <c r="E211" s="16" t="s">
        <v>142</v>
      </c>
      <c r="F211" s="18">
        <v>765.22</v>
      </c>
      <c r="G211" s="25"/>
      <c r="H211" s="18"/>
      <c r="I211" s="18">
        <v>10434.780000000001</v>
      </c>
      <c r="J211" s="18"/>
      <c r="K211" s="18"/>
      <c r="L211" s="18"/>
      <c r="M211" s="18"/>
      <c r="N211" s="18"/>
      <c r="O211" s="18"/>
      <c r="P211" s="18"/>
      <c r="Q211" s="18"/>
      <c r="R211" s="18">
        <f t="shared" si="5"/>
        <v>765.22</v>
      </c>
      <c r="S211" s="18">
        <f t="shared" si="5"/>
        <v>0</v>
      </c>
      <c r="T211" s="18">
        <f t="shared" si="5"/>
        <v>0</v>
      </c>
      <c r="U211" s="18">
        <f t="shared" si="5"/>
        <v>10434.780000000001</v>
      </c>
    </row>
    <row r="212" spans="1:21" s="6" customFormat="1" ht="24">
      <c r="A212" s="15">
        <v>205</v>
      </c>
      <c r="B212" s="16"/>
      <c r="C212" s="16"/>
      <c r="D212" s="17" t="s">
        <v>136</v>
      </c>
      <c r="E212" s="16" t="s">
        <v>142</v>
      </c>
      <c r="F212" s="18">
        <v>1600</v>
      </c>
      <c r="G212" s="25"/>
      <c r="H212" s="18"/>
      <c r="I212" s="18"/>
      <c r="J212" s="18">
        <v>1600</v>
      </c>
      <c r="K212" s="18"/>
      <c r="L212" s="18"/>
      <c r="M212" s="18"/>
      <c r="N212" s="18">
        <v>1600</v>
      </c>
      <c r="O212" s="18"/>
      <c r="P212" s="18"/>
      <c r="Q212" s="18"/>
      <c r="R212" s="18">
        <f t="shared" si="5"/>
        <v>4800</v>
      </c>
      <c r="S212" s="18">
        <f t="shared" si="5"/>
        <v>0</v>
      </c>
      <c r="T212" s="18">
        <f t="shared" si="5"/>
        <v>0</v>
      </c>
      <c r="U212" s="18">
        <f t="shared" si="5"/>
        <v>0</v>
      </c>
    </row>
    <row r="213" spans="1:21" s="6" customFormat="1" ht="24">
      <c r="A213" s="15">
        <v>206</v>
      </c>
      <c r="B213" s="16"/>
      <c r="C213" s="16"/>
      <c r="D213" s="17" t="s">
        <v>118</v>
      </c>
      <c r="E213" s="16" t="s">
        <v>143</v>
      </c>
      <c r="F213" s="18">
        <v>1700</v>
      </c>
      <c r="G213" s="25">
        <v>17</v>
      </c>
      <c r="H213" s="18"/>
      <c r="I213" s="18"/>
      <c r="J213" s="18">
        <v>1700</v>
      </c>
      <c r="K213" s="18">
        <v>17</v>
      </c>
      <c r="L213" s="18"/>
      <c r="M213" s="18"/>
      <c r="N213" s="18">
        <v>1700</v>
      </c>
      <c r="O213" s="18">
        <v>17</v>
      </c>
      <c r="P213" s="18"/>
      <c r="Q213" s="18"/>
      <c r="R213" s="18">
        <f t="shared" si="5"/>
        <v>5100</v>
      </c>
      <c r="S213" s="18">
        <f t="shared" si="5"/>
        <v>51</v>
      </c>
      <c r="T213" s="18">
        <f t="shared" si="5"/>
        <v>0</v>
      </c>
      <c r="U213" s="18">
        <f t="shared" si="5"/>
        <v>0</v>
      </c>
    </row>
    <row r="214" spans="1:21" s="6" customFormat="1" ht="36">
      <c r="A214" s="15">
        <v>207</v>
      </c>
      <c r="B214" s="16"/>
      <c r="C214" s="16"/>
      <c r="D214" s="17" t="s">
        <v>126</v>
      </c>
      <c r="E214" s="16" t="s">
        <v>141</v>
      </c>
      <c r="F214" s="18">
        <v>1400</v>
      </c>
      <c r="G214" s="25">
        <v>14</v>
      </c>
      <c r="H214" s="18"/>
      <c r="I214" s="18"/>
      <c r="J214" s="18">
        <v>1400</v>
      </c>
      <c r="K214" s="18">
        <v>14</v>
      </c>
      <c r="L214" s="18"/>
      <c r="M214" s="18"/>
      <c r="N214" s="18">
        <v>1400</v>
      </c>
      <c r="O214" s="18">
        <v>14</v>
      </c>
      <c r="P214" s="18"/>
      <c r="Q214" s="18"/>
      <c r="R214" s="18">
        <f t="shared" si="5"/>
        <v>4200</v>
      </c>
      <c r="S214" s="18">
        <f t="shared" si="5"/>
        <v>42</v>
      </c>
      <c r="T214" s="18">
        <f t="shared" si="5"/>
        <v>0</v>
      </c>
      <c r="U214" s="18">
        <f t="shared" si="5"/>
        <v>0</v>
      </c>
    </row>
    <row r="215" spans="1:21" s="6" customFormat="1" ht="24">
      <c r="A215" s="15">
        <v>208</v>
      </c>
      <c r="B215" s="16"/>
      <c r="C215" s="16"/>
      <c r="D215" s="17" t="s">
        <v>87</v>
      </c>
      <c r="E215" s="16" t="s">
        <v>142</v>
      </c>
      <c r="F215" s="18">
        <v>1600</v>
      </c>
      <c r="G215" s="25"/>
      <c r="H215" s="18"/>
      <c r="I215" s="18"/>
      <c r="J215" s="18">
        <v>1600</v>
      </c>
      <c r="K215" s="18"/>
      <c r="L215" s="18"/>
      <c r="M215" s="18"/>
      <c r="N215" s="18">
        <v>1600</v>
      </c>
      <c r="O215" s="18"/>
      <c r="P215" s="18"/>
      <c r="Q215" s="18"/>
      <c r="R215" s="18">
        <f t="shared" si="5"/>
        <v>4800</v>
      </c>
      <c r="S215" s="18">
        <f t="shared" si="5"/>
        <v>0</v>
      </c>
      <c r="T215" s="18">
        <f t="shared" si="5"/>
        <v>0</v>
      </c>
      <c r="U215" s="18">
        <f t="shared" si="5"/>
        <v>0</v>
      </c>
    </row>
    <row r="216" spans="1:21" s="6" customFormat="1" ht="24">
      <c r="A216" s="15">
        <v>209</v>
      </c>
      <c r="B216" s="16"/>
      <c r="C216" s="16"/>
      <c r="D216" s="17" t="s">
        <v>128</v>
      </c>
      <c r="E216" s="16" t="s">
        <v>142</v>
      </c>
      <c r="F216" s="18">
        <v>486.96</v>
      </c>
      <c r="G216" s="25"/>
      <c r="H216" s="18"/>
      <c r="I216" s="18">
        <v>9468.6</v>
      </c>
      <c r="J216" s="18"/>
      <c r="K216" s="18"/>
      <c r="L216" s="18"/>
      <c r="M216" s="18"/>
      <c r="N216" s="18"/>
      <c r="O216" s="18"/>
      <c r="P216" s="18"/>
      <c r="Q216" s="18"/>
      <c r="R216" s="18">
        <f t="shared" si="5"/>
        <v>486.96</v>
      </c>
      <c r="S216" s="18">
        <f t="shared" si="5"/>
        <v>0</v>
      </c>
      <c r="T216" s="18">
        <f t="shared" si="5"/>
        <v>0</v>
      </c>
      <c r="U216" s="18">
        <f t="shared" ref="U216:U257" si="6">Q216+M216+I216</f>
        <v>9468.6</v>
      </c>
    </row>
    <row r="217" spans="1:21" s="6" customFormat="1" ht="15">
      <c r="A217" s="15">
        <v>210</v>
      </c>
      <c r="B217" s="16"/>
      <c r="C217" s="16"/>
      <c r="D217" s="17" t="s">
        <v>106</v>
      </c>
      <c r="E217" s="16" t="s">
        <v>143</v>
      </c>
      <c r="F217" s="18">
        <v>1700</v>
      </c>
      <c r="G217" s="25"/>
      <c r="H217" s="18"/>
      <c r="I217" s="18"/>
      <c r="J217" s="18">
        <v>1700</v>
      </c>
      <c r="K217" s="18"/>
      <c r="L217" s="18"/>
      <c r="M217" s="18"/>
      <c r="N217" s="18">
        <v>1700</v>
      </c>
      <c r="O217" s="18"/>
      <c r="P217" s="18"/>
      <c r="Q217" s="18"/>
      <c r="R217" s="18">
        <f t="shared" ref="R217:U260" si="7">N217+J217+F217</f>
        <v>5100</v>
      </c>
      <c r="S217" s="18">
        <f t="shared" si="7"/>
        <v>0</v>
      </c>
      <c r="T217" s="18">
        <f t="shared" si="7"/>
        <v>0</v>
      </c>
      <c r="U217" s="18">
        <f t="shared" si="6"/>
        <v>0</v>
      </c>
    </row>
    <row r="218" spans="1:21" s="6" customFormat="1" ht="24">
      <c r="A218" s="15">
        <v>211</v>
      </c>
      <c r="B218" s="16"/>
      <c r="C218" s="16"/>
      <c r="D218" s="17" t="s">
        <v>114</v>
      </c>
      <c r="E218" s="16" t="s">
        <v>142</v>
      </c>
      <c r="F218" s="18">
        <v>1600</v>
      </c>
      <c r="G218" s="25"/>
      <c r="H218" s="18"/>
      <c r="I218" s="18"/>
      <c r="J218" s="18">
        <v>1600</v>
      </c>
      <c r="K218" s="18"/>
      <c r="L218" s="18"/>
      <c r="M218" s="18"/>
      <c r="N218" s="18">
        <v>1600</v>
      </c>
      <c r="O218" s="18"/>
      <c r="P218" s="18"/>
      <c r="Q218" s="18"/>
      <c r="R218" s="18">
        <f t="shared" si="7"/>
        <v>4800</v>
      </c>
      <c r="S218" s="18">
        <f t="shared" si="7"/>
        <v>0</v>
      </c>
      <c r="T218" s="18">
        <f t="shared" si="7"/>
        <v>0</v>
      </c>
      <c r="U218" s="18">
        <f t="shared" si="6"/>
        <v>0</v>
      </c>
    </row>
    <row r="219" spans="1:21" s="21" customFormat="1" ht="24">
      <c r="A219" s="15">
        <v>212</v>
      </c>
      <c r="B219" s="19" t="s">
        <v>59</v>
      </c>
      <c r="C219" s="19" t="s">
        <v>164</v>
      </c>
      <c r="D219" s="20" t="s">
        <v>122</v>
      </c>
      <c r="E219" s="19" t="s">
        <v>145</v>
      </c>
      <c r="F219" s="18">
        <v>4173.91</v>
      </c>
      <c r="G219" s="25">
        <v>400</v>
      </c>
      <c r="H219" s="18"/>
      <c r="I219" s="18"/>
      <c r="J219" s="18">
        <v>4700</v>
      </c>
      <c r="K219" s="18">
        <v>400</v>
      </c>
      <c r="L219" s="18"/>
      <c r="M219" s="18"/>
      <c r="N219" s="18">
        <v>4000</v>
      </c>
      <c r="O219" s="18">
        <v>400</v>
      </c>
      <c r="P219" s="18"/>
      <c r="Q219" s="18"/>
      <c r="R219" s="18">
        <f t="shared" si="7"/>
        <v>12873.91</v>
      </c>
      <c r="S219" s="18">
        <f t="shared" si="7"/>
        <v>1200</v>
      </c>
      <c r="T219" s="18">
        <f t="shared" si="7"/>
        <v>0</v>
      </c>
      <c r="U219" s="18">
        <f t="shared" si="6"/>
        <v>0</v>
      </c>
    </row>
    <row r="220" spans="1:21" s="6" customFormat="1" ht="15">
      <c r="A220" s="15">
        <v>213</v>
      </c>
      <c r="B220" s="16"/>
      <c r="C220" s="16"/>
      <c r="D220" s="17" t="s">
        <v>117</v>
      </c>
      <c r="E220" s="16" t="s">
        <v>143</v>
      </c>
      <c r="F220" s="18">
        <v>1700</v>
      </c>
      <c r="G220" s="25"/>
      <c r="H220" s="18"/>
      <c r="I220" s="18"/>
      <c r="J220" s="18">
        <v>1700</v>
      </c>
      <c r="K220" s="18"/>
      <c r="L220" s="18"/>
      <c r="M220" s="18"/>
      <c r="N220" s="18">
        <v>1700</v>
      </c>
      <c r="O220" s="18"/>
      <c r="P220" s="18"/>
      <c r="Q220" s="18"/>
      <c r="R220" s="18">
        <f t="shared" si="7"/>
        <v>5100</v>
      </c>
      <c r="S220" s="18">
        <f t="shared" si="7"/>
        <v>0</v>
      </c>
      <c r="T220" s="18">
        <f t="shared" si="7"/>
        <v>0</v>
      </c>
      <c r="U220" s="18">
        <f t="shared" si="6"/>
        <v>0</v>
      </c>
    </row>
    <row r="221" spans="1:21" s="6" customFormat="1" ht="36">
      <c r="A221" s="15">
        <v>214</v>
      </c>
      <c r="B221" s="16"/>
      <c r="C221" s="16"/>
      <c r="D221" s="17" t="s">
        <v>103</v>
      </c>
      <c r="E221" s="16" t="s">
        <v>149</v>
      </c>
      <c r="F221" s="18">
        <v>1500</v>
      </c>
      <c r="G221" s="25"/>
      <c r="H221" s="18"/>
      <c r="I221" s="18"/>
      <c r="J221" s="18">
        <v>1500</v>
      </c>
      <c r="K221" s="18"/>
      <c r="L221" s="18"/>
      <c r="M221" s="18"/>
      <c r="N221" s="18">
        <v>1500</v>
      </c>
      <c r="O221" s="18"/>
      <c r="P221" s="18"/>
      <c r="Q221" s="18"/>
      <c r="R221" s="18">
        <f t="shared" si="7"/>
        <v>4500</v>
      </c>
      <c r="S221" s="18">
        <f t="shared" si="7"/>
        <v>0</v>
      </c>
      <c r="T221" s="18">
        <f t="shared" si="7"/>
        <v>0</v>
      </c>
      <c r="U221" s="18">
        <f t="shared" si="6"/>
        <v>0</v>
      </c>
    </row>
    <row r="222" spans="1:21" s="21" customFormat="1" ht="24">
      <c r="A222" s="15">
        <v>215</v>
      </c>
      <c r="B222" s="19" t="s">
        <v>60</v>
      </c>
      <c r="C222" s="19" t="s">
        <v>172</v>
      </c>
      <c r="D222" s="20" t="s">
        <v>137</v>
      </c>
      <c r="E222" s="19" t="s">
        <v>145</v>
      </c>
      <c r="F222" s="18">
        <v>4000</v>
      </c>
      <c r="G222" s="25">
        <v>400</v>
      </c>
      <c r="H222" s="18"/>
      <c r="I222" s="18"/>
      <c r="J222" s="18">
        <v>4050</v>
      </c>
      <c r="K222" s="18">
        <v>400</v>
      </c>
      <c r="L222" s="18"/>
      <c r="M222" s="18"/>
      <c r="N222" s="18">
        <v>4181.82</v>
      </c>
      <c r="O222" s="18">
        <v>400</v>
      </c>
      <c r="P222" s="18"/>
      <c r="Q222" s="18"/>
      <c r="R222" s="18">
        <f t="shared" si="7"/>
        <v>12231.82</v>
      </c>
      <c r="S222" s="18">
        <f t="shared" si="7"/>
        <v>1200</v>
      </c>
      <c r="T222" s="18">
        <f t="shared" si="7"/>
        <v>0</v>
      </c>
      <c r="U222" s="18">
        <f t="shared" si="6"/>
        <v>0</v>
      </c>
    </row>
    <row r="223" spans="1:21" s="6" customFormat="1" ht="24">
      <c r="A223" s="15">
        <v>216</v>
      </c>
      <c r="B223" s="16"/>
      <c r="C223" s="16"/>
      <c r="D223" s="17" t="s">
        <v>116</v>
      </c>
      <c r="E223" s="16" t="s">
        <v>141</v>
      </c>
      <c r="F223" s="18">
        <v>1400</v>
      </c>
      <c r="G223" s="25"/>
      <c r="H223" s="18"/>
      <c r="I223" s="18"/>
      <c r="J223" s="18">
        <v>700</v>
      </c>
      <c r="K223" s="18"/>
      <c r="L223" s="18"/>
      <c r="M223" s="18"/>
      <c r="N223" s="18"/>
      <c r="O223" s="18"/>
      <c r="P223" s="18"/>
      <c r="Q223" s="18">
        <v>9233.33</v>
      </c>
      <c r="R223" s="18">
        <f t="shared" si="7"/>
        <v>2100</v>
      </c>
      <c r="S223" s="18">
        <f t="shared" si="7"/>
        <v>0</v>
      </c>
      <c r="T223" s="18">
        <f t="shared" si="7"/>
        <v>0</v>
      </c>
      <c r="U223" s="18">
        <f t="shared" si="6"/>
        <v>9233.33</v>
      </c>
    </row>
    <row r="224" spans="1:21" s="6" customFormat="1" ht="24">
      <c r="A224" s="15">
        <v>217</v>
      </c>
      <c r="B224" s="16"/>
      <c r="C224" s="16"/>
      <c r="D224" s="17" t="s">
        <v>97</v>
      </c>
      <c r="E224" s="16" t="s">
        <v>142</v>
      </c>
      <c r="F224" s="18">
        <v>1600</v>
      </c>
      <c r="G224" s="25"/>
      <c r="H224" s="18"/>
      <c r="I224" s="18"/>
      <c r="J224" s="18">
        <v>1600</v>
      </c>
      <c r="K224" s="18"/>
      <c r="L224" s="18"/>
      <c r="M224" s="18"/>
      <c r="N224" s="18">
        <v>1600</v>
      </c>
      <c r="O224" s="18"/>
      <c r="P224" s="18"/>
      <c r="Q224" s="18"/>
      <c r="R224" s="18">
        <f t="shared" si="7"/>
        <v>4800</v>
      </c>
      <c r="S224" s="18">
        <f t="shared" si="7"/>
        <v>0</v>
      </c>
      <c r="T224" s="18">
        <f t="shared" si="7"/>
        <v>0</v>
      </c>
      <c r="U224" s="18">
        <f t="shared" si="6"/>
        <v>0</v>
      </c>
    </row>
    <row r="225" spans="1:21" s="6" customFormat="1" ht="24">
      <c r="A225" s="15">
        <v>218</v>
      </c>
      <c r="B225" s="16"/>
      <c r="C225" s="16"/>
      <c r="D225" s="17" t="s">
        <v>91</v>
      </c>
      <c r="E225" s="16" t="s">
        <v>142</v>
      </c>
      <c r="F225" s="18">
        <v>1600</v>
      </c>
      <c r="G225" s="25">
        <v>16</v>
      </c>
      <c r="H225" s="18"/>
      <c r="I225" s="18"/>
      <c r="J225" s="18">
        <v>1600</v>
      </c>
      <c r="K225" s="18">
        <v>16</v>
      </c>
      <c r="L225" s="18"/>
      <c r="M225" s="18"/>
      <c r="N225" s="18">
        <v>1600</v>
      </c>
      <c r="O225" s="18">
        <v>16</v>
      </c>
      <c r="P225" s="18"/>
      <c r="Q225" s="18"/>
      <c r="R225" s="18">
        <f t="shared" si="7"/>
        <v>4800</v>
      </c>
      <c r="S225" s="18">
        <f t="shared" si="7"/>
        <v>48</v>
      </c>
      <c r="T225" s="18">
        <f t="shared" si="7"/>
        <v>0</v>
      </c>
      <c r="U225" s="18">
        <f t="shared" si="6"/>
        <v>0</v>
      </c>
    </row>
    <row r="226" spans="1:21" s="6" customFormat="1" ht="36">
      <c r="A226" s="15">
        <v>219</v>
      </c>
      <c r="B226" s="16"/>
      <c r="C226" s="16"/>
      <c r="D226" s="17" t="s">
        <v>85</v>
      </c>
      <c r="E226" s="16" t="s">
        <v>143</v>
      </c>
      <c r="F226" s="18">
        <v>1700</v>
      </c>
      <c r="G226" s="25"/>
      <c r="H226" s="18"/>
      <c r="I226" s="18"/>
      <c r="J226" s="18">
        <v>1700</v>
      </c>
      <c r="K226" s="18"/>
      <c r="L226" s="18"/>
      <c r="M226" s="18"/>
      <c r="N226" s="18">
        <v>1700</v>
      </c>
      <c r="O226" s="18"/>
      <c r="P226" s="18"/>
      <c r="Q226" s="18"/>
      <c r="R226" s="18">
        <f t="shared" si="7"/>
        <v>5100</v>
      </c>
      <c r="S226" s="18">
        <f t="shared" si="7"/>
        <v>0</v>
      </c>
      <c r="T226" s="18">
        <f t="shared" si="7"/>
        <v>0</v>
      </c>
      <c r="U226" s="18">
        <f t="shared" si="6"/>
        <v>0</v>
      </c>
    </row>
    <row r="227" spans="1:21" s="6" customFormat="1" ht="24">
      <c r="A227" s="15">
        <v>220</v>
      </c>
      <c r="B227" s="16"/>
      <c r="C227" s="16"/>
      <c r="D227" s="17" t="s">
        <v>116</v>
      </c>
      <c r="E227" s="16" t="s">
        <v>143</v>
      </c>
      <c r="F227" s="18">
        <v>1700</v>
      </c>
      <c r="G227" s="25">
        <v>170</v>
      </c>
      <c r="H227" s="18"/>
      <c r="I227" s="18"/>
      <c r="J227" s="18">
        <v>1700</v>
      </c>
      <c r="K227" s="18">
        <v>170</v>
      </c>
      <c r="L227" s="18"/>
      <c r="M227" s="18"/>
      <c r="N227" s="18">
        <v>1700</v>
      </c>
      <c r="O227" s="18">
        <v>170</v>
      </c>
      <c r="P227" s="18"/>
      <c r="Q227" s="18"/>
      <c r="R227" s="18">
        <f t="shared" si="7"/>
        <v>5100</v>
      </c>
      <c r="S227" s="18">
        <f t="shared" si="7"/>
        <v>510</v>
      </c>
      <c r="T227" s="18">
        <f t="shared" si="7"/>
        <v>0</v>
      </c>
      <c r="U227" s="18">
        <f t="shared" si="6"/>
        <v>0</v>
      </c>
    </row>
    <row r="228" spans="1:21" s="21" customFormat="1" ht="15">
      <c r="A228" s="15">
        <v>221</v>
      </c>
      <c r="B228" s="19" t="s">
        <v>61</v>
      </c>
      <c r="C228" s="19" t="s">
        <v>196</v>
      </c>
      <c r="D228" s="20" t="s">
        <v>88</v>
      </c>
      <c r="E228" s="19" t="s">
        <v>7</v>
      </c>
      <c r="F228" s="18">
        <v>5650</v>
      </c>
      <c r="G228" s="25"/>
      <c r="H228" s="18"/>
      <c r="I228" s="18"/>
      <c r="J228" s="18">
        <v>5650</v>
      </c>
      <c r="K228" s="18"/>
      <c r="L228" s="18"/>
      <c r="M228" s="18"/>
      <c r="N228" s="18">
        <v>5650</v>
      </c>
      <c r="O228" s="18"/>
      <c r="P228" s="18"/>
      <c r="Q228" s="18"/>
      <c r="R228" s="18">
        <f t="shared" si="7"/>
        <v>16950</v>
      </c>
      <c r="S228" s="18">
        <f t="shared" si="7"/>
        <v>0</v>
      </c>
      <c r="T228" s="18">
        <f t="shared" si="7"/>
        <v>0</v>
      </c>
      <c r="U228" s="18">
        <f t="shared" si="6"/>
        <v>0</v>
      </c>
    </row>
    <row r="229" spans="1:21" s="6" customFormat="1" ht="24">
      <c r="A229" s="15">
        <v>222</v>
      </c>
      <c r="B229" s="16"/>
      <c r="C229" s="16"/>
      <c r="D229" s="17" t="s">
        <v>118</v>
      </c>
      <c r="E229" s="16" t="s">
        <v>141</v>
      </c>
      <c r="F229" s="18">
        <v>1400</v>
      </c>
      <c r="G229" s="25">
        <v>14</v>
      </c>
      <c r="H229" s="18"/>
      <c r="I229" s="18"/>
      <c r="J229" s="18">
        <v>1400</v>
      </c>
      <c r="K229" s="18">
        <v>14</v>
      </c>
      <c r="L229" s="18"/>
      <c r="M229" s="18"/>
      <c r="N229" s="18">
        <v>1400</v>
      </c>
      <c r="O229" s="18">
        <v>14</v>
      </c>
      <c r="P229" s="18"/>
      <c r="Q229" s="18"/>
      <c r="R229" s="18">
        <f t="shared" si="7"/>
        <v>4200</v>
      </c>
      <c r="S229" s="18">
        <f t="shared" si="7"/>
        <v>42</v>
      </c>
      <c r="T229" s="18">
        <f t="shared" si="7"/>
        <v>0</v>
      </c>
      <c r="U229" s="18">
        <f t="shared" si="6"/>
        <v>0</v>
      </c>
    </row>
    <row r="230" spans="1:21" s="6" customFormat="1" ht="15">
      <c r="A230" s="15">
        <v>223</v>
      </c>
      <c r="B230" s="16"/>
      <c r="C230" s="16"/>
      <c r="D230" s="17" t="s">
        <v>90</v>
      </c>
      <c r="E230" s="16" t="s">
        <v>143</v>
      </c>
      <c r="F230" s="18">
        <v>1900</v>
      </c>
      <c r="G230" s="25">
        <v>19</v>
      </c>
      <c r="H230" s="18"/>
      <c r="I230" s="18"/>
      <c r="J230" s="18">
        <v>1900</v>
      </c>
      <c r="K230" s="18">
        <v>19</v>
      </c>
      <c r="L230" s="18"/>
      <c r="M230" s="18"/>
      <c r="N230" s="18">
        <v>1900</v>
      </c>
      <c r="O230" s="18">
        <v>19</v>
      </c>
      <c r="P230" s="18"/>
      <c r="Q230" s="18"/>
      <c r="R230" s="18">
        <f t="shared" si="7"/>
        <v>5700</v>
      </c>
      <c r="S230" s="18">
        <f t="shared" si="7"/>
        <v>57</v>
      </c>
      <c r="T230" s="18">
        <f t="shared" si="7"/>
        <v>0</v>
      </c>
      <c r="U230" s="18">
        <f t="shared" si="6"/>
        <v>0</v>
      </c>
    </row>
    <row r="231" spans="1:21" s="21" customFormat="1" ht="24">
      <c r="A231" s="15">
        <v>224</v>
      </c>
      <c r="B231" s="19" t="s">
        <v>62</v>
      </c>
      <c r="C231" s="19" t="s">
        <v>173</v>
      </c>
      <c r="D231" s="20" t="s">
        <v>113</v>
      </c>
      <c r="E231" s="19" t="s">
        <v>148</v>
      </c>
      <c r="F231" s="18">
        <v>5600</v>
      </c>
      <c r="G231" s="25"/>
      <c r="H231" s="18"/>
      <c r="I231" s="18"/>
      <c r="J231" s="18">
        <v>5600</v>
      </c>
      <c r="K231" s="18"/>
      <c r="L231" s="18"/>
      <c r="M231" s="18"/>
      <c r="N231" s="18">
        <v>5600</v>
      </c>
      <c r="O231" s="18"/>
      <c r="P231" s="18"/>
      <c r="Q231" s="18"/>
      <c r="R231" s="18">
        <f t="shared" si="7"/>
        <v>16800</v>
      </c>
      <c r="S231" s="18">
        <f t="shared" si="7"/>
        <v>0</v>
      </c>
      <c r="T231" s="18">
        <f t="shared" si="7"/>
        <v>0</v>
      </c>
      <c r="U231" s="18">
        <f t="shared" si="6"/>
        <v>0</v>
      </c>
    </row>
    <row r="232" spans="1:21" s="6" customFormat="1" ht="36">
      <c r="A232" s="15">
        <v>225</v>
      </c>
      <c r="B232" s="16"/>
      <c r="C232" s="16"/>
      <c r="D232" s="17" t="s">
        <v>109</v>
      </c>
      <c r="E232" s="16" t="s">
        <v>142</v>
      </c>
      <c r="F232" s="18">
        <v>2800</v>
      </c>
      <c r="G232" s="25"/>
      <c r="H232" s="18"/>
      <c r="I232" s="18"/>
      <c r="J232" s="18">
        <v>400</v>
      </c>
      <c r="K232" s="18"/>
      <c r="L232" s="18"/>
      <c r="M232" s="18"/>
      <c r="N232" s="18">
        <v>1600</v>
      </c>
      <c r="O232" s="18"/>
      <c r="P232" s="18"/>
      <c r="Q232" s="18"/>
      <c r="R232" s="18">
        <f t="shared" si="7"/>
        <v>4800</v>
      </c>
      <c r="S232" s="18">
        <f t="shared" si="7"/>
        <v>0</v>
      </c>
      <c r="T232" s="18">
        <f t="shared" si="7"/>
        <v>0</v>
      </c>
      <c r="U232" s="18">
        <f t="shared" si="6"/>
        <v>0</v>
      </c>
    </row>
    <row r="233" spans="1:21" s="6" customFormat="1" ht="15">
      <c r="A233" s="15">
        <v>226</v>
      </c>
      <c r="B233" s="16"/>
      <c r="C233" s="16"/>
      <c r="D233" s="17" t="s">
        <v>86</v>
      </c>
      <c r="E233" s="16" t="s">
        <v>143</v>
      </c>
      <c r="F233" s="18">
        <v>1726.09</v>
      </c>
      <c r="G233" s="25"/>
      <c r="H233" s="18"/>
      <c r="I233" s="18"/>
      <c r="J233" s="18">
        <v>1900</v>
      </c>
      <c r="K233" s="18"/>
      <c r="L233" s="18"/>
      <c r="M233" s="18"/>
      <c r="N233" s="18">
        <v>1900</v>
      </c>
      <c r="O233" s="18"/>
      <c r="P233" s="18"/>
      <c r="Q233" s="18"/>
      <c r="R233" s="18">
        <f t="shared" si="7"/>
        <v>5526.09</v>
      </c>
      <c r="S233" s="18">
        <f t="shared" si="7"/>
        <v>0</v>
      </c>
      <c r="T233" s="18">
        <f t="shared" si="7"/>
        <v>0</v>
      </c>
      <c r="U233" s="18">
        <f t="shared" si="6"/>
        <v>0</v>
      </c>
    </row>
    <row r="234" spans="1:21" s="6" customFormat="1" ht="24">
      <c r="A234" s="15">
        <v>227</v>
      </c>
      <c r="B234" s="16"/>
      <c r="C234" s="16"/>
      <c r="D234" s="17" t="s">
        <v>97</v>
      </c>
      <c r="E234" s="16" t="s">
        <v>142</v>
      </c>
      <c r="F234" s="18">
        <v>1600</v>
      </c>
      <c r="G234" s="25"/>
      <c r="H234" s="18"/>
      <c r="I234" s="18"/>
      <c r="J234" s="18">
        <v>1600</v>
      </c>
      <c r="K234" s="18"/>
      <c r="L234" s="18"/>
      <c r="M234" s="18"/>
      <c r="N234" s="18">
        <v>1600</v>
      </c>
      <c r="O234" s="18"/>
      <c r="P234" s="18"/>
      <c r="Q234" s="18"/>
      <c r="R234" s="18">
        <f t="shared" si="7"/>
        <v>4800</v>
      </c>
      <c r="S234" s="18">
        <f t="shared" si="7"/>
        <v>0</v>
      </c>
      <c r="T234" s="18">
        <f t="shared" si="7"/>
        <v>0</v>
      </c>
      <c r="U234" s="18">
        <f t="shared" si="6"/>
        <v>0</v>
      </c>
    </row>
    <row r="235" spans="1:21" s="6" customFormat="1" ht="24">
      <c r="A235" s="15">
        <v>228</v>
      </c>
      <c r="B235" s="16"/>
      <c r="C235" s="16"/>
      <c r="D235" s="17" t="s">
        <v>97</v>
      </c>
      <c r="E235" s="16" t="s">
        <v>143</v>
      </c>
      <c r="F235" s="18">
        <v>1700</v>
      </c>
      <c r="G235" s="25"/>
      <c r="H235" s="18"/>
      <c r="I235" s="18"/>
      <c r="J235" s="18">
        <v>1700</v>
      </c>
      <c r="K235" s="18"/>
      <c r="L235" s="18"/>
      <c r="M235" s="18"/>
      <c r="N235" s="18">
        <v>1700</v>
      </c>
      <c r="O235" s="18"/>
      <c r="P235" s="18"/>
      <c r="Q235" s="18"/>
      <c r="R235" s="18">
        <f t="shared" si="7"/>
        <v>5100</v>
      </c>
      <c r="S235" s="18">
        <f t="shared" si="7"/>
        <v>0</v>
      </c>
      <c r="T235" s="18">
        <f t="shared" si="7"/>
        <v>0</v>
      </c>
      <c r="U235" s="18">
        <f t="shared" si="6"/>
        <v>0</v>
      </c>
    </row>
    <row r="236" spans="1:21" s="6" customFormat="1" ht="15">
      <c r="A236" s="15">
        <v>229</v>
      </c>
      <c r="B236" s="16"/>
      <c r="C236" s="16"/>
      <c r="D236" s="17" t="s">
        <v>117</v>
      </c>
      <c r="E236" s="16" t="s">
        <v>143</v>
      </c>
      <c r="F236" s="18">
        <v>1700</v>
      </c>
      <c r="G236" s="25"/>
      <c r="H236" s="18"/>
      <c r="I236" s="18"/>
      <c r="J236" s="18">
        <v>1700</v>
      </c>
      <c r="K236" s="18"/>
      <c r="L236" s="18"/>
      <c r="M236" s="18"/>
      <c r="N236" s="18">
        <v>1700</v>
      </c>
      <c r="O236" s="18"/>
      <c r="P236" s="18"/>
      <c r="Q236" s="18"/>
      <c r="R236" s="18">
        <f t="shared" si="7"/>
        <v>5100</v>
      </c>
      <c r="S236" s="18">
        <f t="shared" si="7"/>
        <v>0</v>
      </c>
      <c r="T236" s="18">
        <f t="shared" si="7"/>
        <v>0</v>
      </c>
      <c r="U236" s="18">
        <f t="shared" si="6"/>
        <v>0</v>
      </c>
    </row>
    <row r="237" spans="1:21" s="21" customFormat="1" ht="36">
      <c r="A237" s="15">
        <v>230</v>
      </c>
      <c r="B237" s="19" t="s">
        <v>63</v>
      </c>
      <c r="C237" s="19" t="s">
        <v>197</v>
      </c>
      <c r="D237" s="20" t="s">
        <v>109</v>
      </c>
      <c r="E237" s="19" t="s">
        <v>146</v>
      </c>
      <c r="F237" s="18">
        <v>3100</v>
      </c>
      <c r="G237" s="25"/>
      <c r="H237" s="18"/>
      <c r="I237" s="18"/>
      <c r="J237" s="18">
        <v>3100</v>
      </c>
      <c r="K237" s="18"/>
      <c r="L237" s="18"/>
      <c r="M237" s="18"/>
      <c r="N237" s="18">
        <v>3100</v>
      </c>
      <c r="O237" s="18"/>
      <c r="P237" s="18"/>
      <c r="Q237" s="18"/>
      <c r="R237" s="18">
        <f t="shared" si="7"/>
        <v>9300</v>
      </c>
      <c r="S237" s="18">
        <f t="shared" si="7"/>
        <v>0</v>
      </c>
      <c r="T237" s="18">
        <f t="shared" si="7"/>
        <v>0</v>
      </c>
      <c r="U237" s="18">
        <f t="shared" si="6"/>
        <v>0</v>
      </c>
    </row>
    <row r="238" spans="1:21" s="6" customFormat="1" ht="24">
      <c r="A238" s="15">
        <v>231</v>
      </c>
      <c r="B238" s="16"/>
      <c r="C238" s="16"/>
      <c r="D238" s="17" t="s">
        <v>93</v>
      </c>
      <c r="E238" s="16" t="s">
        <v>142</v>
      </c>
      <c r="F238" s="18">
        <v>1600</v>
      </c>
      <c r="G238" s="25">
        <v>16</v>
      </c>
      <c r="H238" s="18"/>
      <c r="I238" s="18"/>
      <c r="J238" s="18">
        <v>1600</v>
      </c>
      <c r="K238" s="18">
        <v>16</v>
      </c>
      <c r="L238" s="18"/>
      <c r="M238" s="18"/>
      <c r="N238" s="18">
        <v>1600</v>
      </c>
      <c r="O238" s="18">
        <v>16</v>
      </c>
      <c r="P238" s="18"/>
      <c r="Q238" s="18"/>
      <c r="R238" s="18">
        <f t="shared" si="7"/>
        <v>4800</v>
      </c>
      <c r="S238" s="18">
        <f t="shared" si="7"/>
        <v>48</v>
      </c>
      <c r="T238" s="18">
        <f t="shared" si="7"/>
        <v>0</v>
      </c>
      <c r="U238" s="18">
        <f t="shared" si="6"/>
        <v>0</v>
      </c>
    </row>
    <row r="239" spans="1:21" s="6" customFormat="1" ht="24">
      <c r="A239" s="15">
        <v>232</v>
      </c>
      <c r="B239" s="16"/>
      <c r="C239" s="16"/>
      <c r="D239" s="17" t="s">
        <v>138</v>
      </c>
      <c r="E239" s="16" t="s">
        <v>143</v>
      </c>
      <c r="F239" s="18">
        <v>1700</v>
      </c>
      <c r="G239" s="25">
        <v>17</v>
      </c>
      <c r="H239" s="18"/>
      <c r="I239" s="18"/>
      <c r="J239" s="18">
        <v>1700</v>
      </c>
      <c r="K239" s="18">
        <v>17</v>
      </c>
      <c r="L239" s="18"/>
      <c r="M239" s="18"/>
      <c r="N239" s="18">
        <v>1700</v>
      </c>
      <c r="O239" s="18">
        <v>17</v>
      </c>
      <c r="P239" s="18"/>
      <c r="Q239" s="18"/>
      <c r="R239" s="18">
        <f t="shared" si="7"/>
        <v>5100</v>
      </c>
      <c r="S239" s="18">
        <f t="shared" si="7"/>
        <v>51</v>
      </c>
      <c r="T239" s="18">
        <f t="shared" si="7"/>
        <v>0</v>
      </c>
      <c r="U239" s="18">
        <f t="shared" si="6"/>
        <v>0</v>
      </c>
    </row>
    <row r="240" spans="1:21" s="21" customFormat="1" ht="36">
      <c r="A240" s="15">
        <v>233</v>
      </c>
      <c r="B240" s="19" t="s">
        <v>64</v>
      </c>
      <c r="C240" s="19" t="s">
        <v>173</v>
      </c>
      <c r="D240" s="20" t="s">
        <v>112</v>
      </c>
      <c r="E240" s="19" t="s">
        <v>146</v>
      </c>
      <c r="F240" s="18">
        <v>3500</v>
      </c>
      <c r="G240" s="25">
        <v>35</v>
      </c>
      <c r="H240" s="18"/>
      <c r="I240" s="18"/>
      <c r="J240" s="18">
        <v>3500</v>
      </c>
      <c r="K240" s="18">
        <v>35</v>
      </c>
      <c r="L240" s="18"/>
      <c r="M240" s="18"/>
      <c r="N240" s="18">
        <v>3500</v>
      </c>
      <c r="O240" s="18">
        <v>35</v>
      </c>
      <c r="P240" s="18"/>
      <c r="Q240" s="18"/>
      <c r="R240" s="18">
        <f t="shared" si="7"/>
        <v>10500</v>
      </c>
      <c r="S240" s="18">
        <f t="shared" si="7"/>
        <v>105</v>
      </c>
      <c r="T240" s="18">
        <f t="shared" si="7"/>
        <v>0</v>
      </c>
      <c r="U240" s="18">
        <f t="shared" si="6"/>
        <v>0</v>
      </c>
    </row>
    <row r="241" spans="1:21" s="6" customFormat="1" ht="24">
      <c r="A241" s="15">
        <v>234</v>
      </c>
      <c r="B241" s="16"/>
      <c r="C241" s="16"/>
      <c r="D241" s="17" t="s">
        <v>138</v>
      </c>
      <c r="E241" s="16" t="s">
        <v>142</v>
      </c>
      <c r="F241" s="18">
        <v>1600</v>
      </c>
      <c r="G241" s="25">
        <v>16</v>
      </c>
      <c r="H241" s="18"/>
      <c r="I241" s="18"/>
      <c r="J241" s="18">
        <v>1600</v>
      </c>
      <c r="K241" s="18">
        <v>16</v>
      </c>
      <c r="L241" s="18"/>
      <c r="M241" s="18"/>
      <c r="N241" s="18">
        <v>1600</v>
      </c>
      <c r="O241" s="18">
        <v>16</v>
      </c>
      <c r="P241" s="18"/>
      <c r="Q241" s="18"/>
      <c r="R241" s="18">
        <f t="shared" si="7"/>
        <v>4800</v>
      </c>
      <c r="S241" s="18">
        <f t="shared" si="7"/>
        <v>48</v>
      </c>
      <c r="T241" s="18">
        <f t="shared" si="7"/>
        <v>0</v>
      </c>
      <c r="U241" s="18">
        <f t="shared" si="6"/>
        <v>0</v>
      </c>
    </row>
    <row r="242" spans="1:21" s="6" customFormat="1" ht="15">
      <c r="A242" s="15">
        <v>235</v>
      </c>
      <c r="B242" s="16"/>
      <c r="C242" s="16"/>
      <c r="D242" s="17" t="s">
        <v>86</v>
      </c>
      <c r="E242" s="16" t="s">
        <v>143</v>
      </c>
      <c r="F242" s="18">
        <v>1700</v>
      </c>
      <c r="G242" s="25">
        <v>170</v>
      </c>
      <c r="H242" s="18"/>
      <c r="I242" s="18"/>
      <c r="J242" s="18">
        <v>1700</v>
      </c>
      <c r="K242" s="18">
        <v>170</v>
      </c>
      <c r="L242" s="18"/>
      <c r="M242" s="18"/>
      <c r="N242" s="18">
        <v>1700</v>
      </c>
      <c r="O242" s="18">
        <v>170</v>
      </c>
      <c r="P242" s="18"/>
      <c r="Q242" s="18"/>
      <c r="R242" s="18">
        <f t="shared" si="7"/>
        <v>5100</v>
      </c>
      <c r="S242" s="18">
        <f t="shared" si="7"/>
        <v>510</v>
      </c>
      <c r="T242" s="18">
        <f t="shared" si="7"/>
        <v>0</v>
      </c>
      <c r="U242" s="18">
        <f t="shared" si="6"/>
        <v>0</v>
      </c>
    </row>
    <row r="243" spans="1:21" s="6" customFormat="1" ht="24">
      <c r="A243" s="15">
        <v>236</v>
      </c>
      <c r="B243" s="16"/>
      <c r="C243" s="16"/>
      <c r="D243" s="17" t="s">
        <v>139</v>
      </c>
      <c r="E243" s="16" t="s">
        <v>143</v>
      </c>
      <c r="F243" s="18"/>
      <c r="G243" s="25"/>
      <c r="H243" s="18"/>
      <c r="I243" s="18"/>
      <c r="J243" s="18"/>
      <c r="K243" s="18"/>
      <c r="L243" s="18"/>
      <c r="M243" s="18"/>
      <c r="N243" s="18">
        <v>77.27</v>
      </c>
      <c r="O243" s="18"/>
      <c r="P243" s="18"/>
      <c r="Q243" s="18"/>
      <c r="R243" s="18">
        <f t="shared" si="7"/>
        <v>77.27</v>
      </c>
      <c r="S243" s="18">
        <f t="shared" si="7"/>
        <v>0</v>
      </c>
      <c r="T243" s="18">
        <f t="shared" si="7"/>
        <v>0</v>
      </c>
      <c r="U243" s="18">
        <f t="shared" si="6"/>
        <v>0</v>
      </c>
    </row>
    <row r="244" spans="1:21" s="21" customFormat="1" ht="24">
      <c r="A244" s="15">
        <v>237</v>
      </c>
      <c r="B244" s="19" t="s">
        <v>65</v>
      </c>
      <c r="C244" s="19" t="s">
        <v>174</v>
      </c>
      <c r="D244" s="20" t="s">
        <v>111</v>
      </c>
      <c r="E244" s="19" t="s">
        <v>146</v>
      </c>
      <c r="F244" s="18">
        <v>3223.9</v>
      </c>
      <c r="G244" s="25">
        <v>31</v>
      </c>
      <c r="H244" s="18"/>
      <c r="I244" s="18"/>
      <c r="J244" s="18">
        <v>3100</v>
      </c>
      <c r="K244" s="18">
        <v>31</v>
      </c>
      <c r="L244" s="18"/>
      <c r="M244" s="18"/>
      <c r="N244" s="18">
        <v>3100</v>
      </c>
      <c r="O244" s="18">
        <v>31</v>
      </c>
      <c r="P244" s="18"/>
      <c r="Q244" s="18"/>
      <c r="R244" s="18">
        <f t="shared" si="7"/>
        <v>9423.9</v>
      </c>
      <c r="S244" s="18">
        <f t="shared" si="7"/>
        <v>93</v>
      </c>
      <c r="T244" s="18">
        <f t="shared" si="7"/>
        <v>0</v>
      </c>
      <c r="U244" s="18">
        <f t="shared" si="6"/>
        <v>0</v>
      </c>
    </row>
    <row r="245" spans="1:21" s="24" customFormat="1" ht="24">
      <c r="A245" s="15">
        <v>238</v>
      </c>
      <c r="B245" s="22"/>
      <c r="C245" s="22"/>
      <c r="D245" s="23" t="s">
        <v>97</v>
      </c>
      <c r="E245" s="22" t="s">
        <v>143</v>
      </c>
      <c r="F245" s="18">
        <v>3039.12</v>
      </c>
      <c r="G245" s="25"/>
      <c r="H245" s="18"/>
      <c r="I245" s="18"/>
      <c r="J245" s="18">
        <v>3100</v>
      </c>
      <c r="K245" s="18"/>
      <c r="L245" s="18"/>
      <c r="M245" s="18"/>
      <c r="N245" s="18">
        <v>3100</v>
      </c>
      <c r="O245" s="18"/>
      <c r="P245" s="18"/>
      <c r="Q245" s="18"/>
      <c r="R245" s="18">
        <f t="shared" si="7"/>
        <v>9239.119999999999</v>
      </c>
      <c r="S245" s="18">
        <f t="shared" si="7"/>
        <v>0</v>
      </c>
      <c r="T245" s="18">
        <f t="shared" si="7"/>
        <v>0</v>
      </c>
      <c r="U245" s="18">
        <f t="shared" si="6"/>
        <v>0</v>
      </c>
    </row>
    <row r="246" spans="1:21" s="6" customFormat="1" ht="24">
      <c r="A246" s="15">
        <v>239</v>
      </c>
      <c r="B246" s="16"/>
      <c r="C246" s="16"/>
      <c r="D246" s="17" t="s">
        <v>124</v>
      </c>
      <c r="E246" s="16" t="s">
        <v>142</v>
      </c>
      <c r="F246" s="18">
        <v>1600</v>
      </c>
      <c r="G246" s="25"/>
      <c r="H246" s="18"/>
      <c r="I246" s="18"/>
      <c r="J246" s="18">
        <v>1600</v>
      </c>
      <c r="K246" s="18"/>
      <c r="L246" s="18"/>
      <c r="M246" s="18"/>
      <c r="N246" s="18">
        <v>1600</v>
      </c>
      <c r="O246" s="18"/>
      <c r="P246" s="18"/>
      <c r="Q246" s="18"/>
      <c r="R246" s="18">
        <f t="shared" si="7"/>
        <v>4800</v>
      </c>
      <c r="S246" s="18">
        <f t="shared" si="7"/>
        <v>0</v>
      </c>
      <c r="T246" s="18">
        <f t="shared" si="7"/>
        <v>0</v>
      </c>
      <c r="U246" s="18">
        <f t="shared" si="6"/>
        <v>0</v>
      </c>
    </row>
    <row r="247" spans="1:21" s="21" customFormat="1" ht="24">
      <c r="A247" s="15">
        <v>240</v>
      </c>
      <c r="B247" s="19" t="s">
        <v>67</v>
      </c>
      <c r="C247" s="19" t="s">
        <v>177</v>
      </c>
      <c r="D247" s="20" t="s">
        <v>107</v>
      </c>
      <c r="E247" s="19" t="s">
        <v>146</v>
      </c>
      <c r="F247" s="18">
        <v>3100</v>
      </c>
      <c r="G247" s="25">
        <v>31</v>
      </c>
      <c r="H247" s="18"/>
      <c r="I247" s="18"/>
      <c r="J247" s="18">
        <v>3100</v>
      </c>
      <c r="K247" s="18">
        <v>31</v>
      </c>
      <c r="L247" s="18"/>
      <c r="M247" s="18"/>
      <c r="N247" s="18">
        <v>3386.36</v>
      </c>
      <c r="O247" s="18">
        <v>31</v>
      </c>
      <c r="P247" s="18"/>
      <c r="Q247" s="18"/>
      <c r="R247" s="18">
        <f t="shared" si="7"/>
        <v>9586.36</v>
      </c>
      <c r="S247" s="18">
        <f t="shared" si="7"/>
        <v>93</v>
      </c>
      <c r="T247" s="18">
        <f t="shared" si="7"/>
        <v>0</v>
      </c>
      <c r="U247" s="18">
        <f t="shared" si="6"/>
        <v>0</v>
      </c>
    </row>
    <row r="248" spans="1:21" s="6" customFormat="1" ht="24">
      <c r="A248" s="15">
        <v>241</v>
      </c>
      <c r="B248" s="16"/>
      <c r="C248" s="16"/>
      <c r="D248" s="17" t="s">
        <v>128</v>
      </c>
      <c r="E248" s="16" t="s">
        <v>143</v>
      </c>
      <c r="F248" s="18">
        <v>1900</v>
      </c>
      <c r="G248" s="25"/>
      <c r="H248" s="18"/>
      <c r="I248" s="18"/>
      <c r="J248" s="18">
        <v>1486.96</v>
      </c>
      <c r="K248" s="18"/>
      <c r="L248" s="18"/>
      <c r="M248" s="18"/>
      <c r="N248" s="18">
        <v>1900</v>
      </c>
      <c r="O248" s="18"/>
      <c r="P248" s="18">
        <v>413.04</v>
      </c>
      <c r="Q248" s="18"/>
      <c r="R248" s="18">
        <f t="shared" si="7"/>
        <v>5286.96</v>
      </c>
      <c r="S248" s="18">
        <f t="shared" si="7"/>
        <v>0</v>
      </c>
      <c r="T248" s="18">
        <f t="shared" si="7"/>
        <v>413.04</v>
      </c>
      <c r="U248" s="18">
        <f t="shared" si="6"/>
        <v>0</v>
      </c>
    </row>
    <row r="249" spans="1:21" s="6" customFormat="1" ht="24">
      <c r="A249" s="15">
        <v>242</v>
      </c>
      <c r="B249" s="16"/>
      <c r="C249" s="16"/>
      <c r="D249" s="17" t="s">
        <v>116</v>
      </c>
      <c r="E249" s="16" t="s">
        <v>141</v>
      </c>
      <c r="F249" s="18">
        <v>1400</v>
      </c>
      <c r="G249" s="25">
        <v>14</v>
      </c>
      <c r="H249" s="18"/>
      <c r="I249" s="18"/>
      <c r="J249" s="18">
        <v>1400</v>
      </c>
      <c r="K249" s="18">
        <v>14</v>
      </c>
      <c r="L249" s="18"/>
      <c r="M249" s="18"/>
      <c r="N249" s="18">
        <v>1400</v>
      </c>
      <c r="O249" s="18">
        <v>14</v>
      </c>
      <c r="P249" s="18"/>
      <c r="Q249" s="18"/>
      <c r="R249" s="18">
        <f t="shared" si="7"/>
        <v>4200</v>
      </c>
      <c r="S249" s="18">
        <f t="shared" si="7"/>
        <v>42</v>
      </c>
      <c r="T249" s="18">
        <f t="shared" si="7"/>
        <v>0</v>
      </c>
      <c r="U249" s="18">
        <f t="shared" si="6"/>
        <v>0</v>
      </c>
    </row>
    <row r="250" spans="1:21" s="6" customFormat="1" ht="24">
      <c r="A250" s="15">
        <v>243</v>
      </c>
      <c r="B250" s="16"/>
      <c r="C250" s="16"/>
      <c r="D250" s="17" t="s">
        <v>114</v>
      </c>
      <c r="E250" s="16" t="s">
        <v>143</v>
      </c>
      <c r="F250" s="18">
        <v>1700</v>
      </c>
      <c r="G250" s="25"/>
      <c r="H250" s="18"/>
      <c r="I250" s="18"/>
      <c r="J250" s="18">
        <v>1700</v>
      </c>
      <c r="K250" s="18"/>
      <c r="L250" s="18"/>
      <c r="M250" s="18"/>
      <c r="N250" s="18">
        <v>1700</v>
      </c>
      <c r="O250" s="18"/>
      <c r="P250" s="18"/>
      <c r="Q250" s="18"/>
      <c r="R250" s="18">
        <f t="shared" si="7"/>
        <v>5100</v>
      </c>
      <c r="S250" s="18">
        <f t="shared" si="7"/>
        <v>0</v>
      </c>
      <c r="T250" s="18">
        <f t="shared" si="7"/>
        <v>0</v>
      </c>
      <c r="U250" s="18">
        <f t="shared" si="6"/>
        <v>0</v>
      </c>
    </row>
    <row r="251" spans="1:21" s="21" customFormat="1" ht="15">
      <c r="A251" s="15">
        <v>244</v>
      </c>
      <c r="B251" s="19" t="s">
        <v>68</v>
      </c>
      <c r="C251" s="19" t="s">
        <v>176</v>
      </c>
      <c r="D251" s="20" t="s">
        <v>140</v>
      </c>
      <c r="E251" s="19" t="s">
        <v>145</v>
      </c>
      <c r="F251" s="18">
        <v>4000</v>
      </c>
      <c r="G251" s="25">
        <v>40</v>
      </c>
      <c r="H251" s="18"/>
      <c r="I251" s="18"/>
      <c r="J251" s="18">
        <v>4000</v>
      </c>
      <c r="K251" s="18">
        <v>40</v>
      </c>
      <c r="L251" s="18"/>
      <c r="M251" s="18"/>
      <c r="N251" s="18">
        <v>4000</v>
      </c>
      <c r="O251" s="18">
        <v>40</v>
      </c>
      <c r="P251" s="18"/>
      <c r="Q251" s="18"/>
      <c r="R251" s="18">
        <f t="shared" si="7"/>
        <v>12000</v>
      </c>
      <c r="S251" s="18">
        <f t="shared" si="7"/>
        <v>120</v>
      </c>
      <c r="T251" s="18">
        <f t="shared" si="7"/>
        <v>0</v>
      </c>
      <c r="U251" s="18">
        <f t="shared" si="6"/>
        <v>0</v>
      </c>
    </row>
    <row r="252" spans="1:21" s="6" customFormat="1" ht="24">
      <c r="A252" s="15">
        <v>245</v>
      </c>
      <c r="B252" s="16"/>
      <c r="C252" s="16"/>
      <c r="D252" s="17" t="s">
        <v>115</v>
      </c>
      <c r="E252" s="16" t="s">
        <v>147</v>
      </c>
      <c r="F252" s="18">
        <v>1613.04</v>
      </c>
      <c r="G252" s="25">
        <v>12</v>
      </c>
      <c r="H252" s="18"/>
      <c r="I252" s="18"/>
      <c r="J252" s="18">
        <v>1200</v>
      </c>
      <c r="K252" s="18">
        <v>12</v>
      </c>
      <c r="L252" s="18"/>
      <c r="M252" s="18"/>
      <c r="N252" s="18">
        <v>1977.27</v>
      </c>
      <c r="O252" s="18">
        <v>12</v>
      </c>
      <c r="P252" s="18"/>
      <c r="Q252" s="18"/>
      <c r="R252" s="18">
        <f t="shared" si="7"/>
        <v>4790.3099999999995</v>
      </c>
      <c r="S252" s="18">
        <f t="shared" si="7"/>
        <v>36</v>
      </c>
      <c r="T252" s="18">
        <f t="shared" si="7"/>
        <v>0</v>
      </c>
      <c r="U252" s="18">
        <f t="shared" si="6"/>
        <v>0</v>
      </c>
    </row>
    <row r="253" spans="1:21" s="21" customFormat="1" ht="36">
      <c r="A253" s="15">
        <v>246</v>
      </c>
      <c r="B253" s="19" t="s">
        <v>69</v>
      </c>
      <c r="C253" s="19" t="s">
        <v>155</v>
      </c>
      <c r="D253" s="20" t="s">
        <v>127</v>
      </c>
      <c r="E253" s="19" t="s">
        <v>145</v>
      </c>
      <c r="F253" s="18">
        <v>3600</v>
      </c>
      <c r="G253" s="25">
        <v>36</v>
      </c>
      <c r="H253" s="18"/>
      <c r="I253" s="18"/>
      <c r="J253" s="18">
        <v>3810</v>
      </c>
      <c r="K253" s="18">
        <v>36</v>
      </c>
      <c r="L253" s="18"/>
      <c r="M253" s="18"/>
      <c r="N253" s="18">
        <v>3600</v>
      </c>
      <c r="O253" s="18">
        <v>36</v>
      </c>
      <c r="P253" s="18"/>
      <c r="Q253" s="18"/>
      <c r="R253" s="18">
        <f t="shared" si="7"/>
        <v>11010</v>
      </c>
      <c r="S253" s="18">
        <f t="shared" si="7"/>
        <v>108</v>
      </c>
      <c r="T253" s="18">
        <f t="shared" si="7"/>
        <v>0</v>
      </c>
      <c r="U253" s="18">
        <f t="shared" si="6"/>
        <v>0</v>
      </c>
    </row>
    <row r="254" spans="1:21" s="6" customFormat="1" ht="24">
      <c r="A254" s="15">
        <v>247</v>
      </c>
      <c r="B254" s="16"/>
      <c r="C254" s="16"/>
      <c r="D254" s="17" t="s">
        <v>92</v>
      </c>
      <c r="E254" s="16" t="s">
        <v>143</v>
      </c>
      <c r="F254" s="18">
        <v>1700</v>
      </c>
      <c r="G254" s="25">
        <v>68</v>
      </c>
      <c r="H254" s="18"/>
      <c r="I254" s="18"/>
      <c r="J254" s="18">
        <v>1700</v>
      </c>
      <c r="K254" s="18">
        <v>68</v>
      </c>
      <c r="L254" s="18"/>
      <c r="M254" s="18"/>
      <c r="N254" s="18">
        <v>1700</v>
      </c>
      <c r="O254" s="18">
        <v>68</v>
      </c>
      <c r="P254" s="18"/>
      <c r="Q254" s="18"/>
      <c r="R254" s="18">
        <f t="shared" si="7"/>
        <v>5100</v>
      </c>
      <c r="S254" s="18">
        <f t="shared" si="7"/>
        <v>204</v>
      </c>
      <c r="T254" s="18">
        <f t="shared" si="7"/>
        <v>0</v>
      </c>
      <c r="U254" s="18">
        <f t="shared" si="6"/>
        <v>0</v>
      </c>
    </row>
    <row r="255" spans="1:21" s="21" customFormat="1" ht="15">
      <c r="A255" s="15">
        <v>248</v>
      </c>
      <c r="B255" s="19" t="s">
        <v>70</v>
      </c>
      <c r="C255" s="19" t="s">
        <v>162</v>
      </c>
      <c r="D255" s="20" t="s">
        <v>88</v>
      </c>
      <c r="E255" s="19" t="s">
        <v>6</v>
      </c>
      <c r="F255" s="18">
        <v>6250</v>
      </c>
      <c r="G255" s="25"/>
      <c r="H255" s="18"/>
      <c r="I255" s="18"/>
      <c r="J255" s="18">
        <v>6250</v>
      </c>
      <c r="K255" s="18"/>
      <c r="L255" s="18"/>
      <c r="M255" s="18"/>
      <c r="N255" s="18">
        <v>6250</v>
      </c>
      <c r="O255" s="18"/>
      <c r="P255" s="18"/>
      <c r="Q255" s="18"/>
      <c r="R255" s="18">
        <f t="shared" si="7"/>
        <v>18750</v>
      </c>
      <c r="S255" s="18">
        <f t="shared" si="7"/>
        <v>0</v>
      </c>
      <c r="T255" s="18">
        <f t="shared" si="7"/>
        <v>0</v>
      </c>
      <c r="U255" s="18">
        <f t="shared" si="6"/>
        <v>0</v>
      </c>
    </row>
    <row r="256" spans="1:21" s="6" customFormat="1" ht="24">
      <c r="A256" s="15">
        <v>249</v>
      </c>
      <c r="B256" s="16"/>
      <c r="C256" s="16"/>
      <c r="D256" s="17" t="s">
        <v>136</v>
      </c>
      <c r="E256" s="16" t="s">
        <v>143</v>
      </c>
      <c r="F256" s="18">
        <v>1700</v>
      </c>
      <c r="G256" s="25"/>
      <c r="H256" s="18"/>
      <c r="I256" s="18"/>
      <c r="J256" s="18">
        <v>1700</v>
      </c>
      <c r="K256" s="18"/>
      <c r="L256" s="18"/>
      <c r="M256" s="18"/>
      <c r="N256" s="18">
        <v>1700</v>
      </c>
      <c r="O256" s="18"/>
      <c r="P256" s="18"/>
      <c r="Q256" s="18"/>
      <c r="R256" s="18">
        <f t="shared" si="7"/>
        <v>5100</v>
      </c>
      <c r="S256" s="18">
        <f t="shared" si="7"/>
        <v>0</v>
      </c>
      <c r="T256" s="18">
        <f t="shared" si="7"/>
        <v>0</v>
      </c>
      <c r="U256" s="18">
        <f t="shared" si="6"/>
        <v>0</v>
      </c>
    </row>
    <row r="257" spans="1:21" s="24" customFormat="1" ht="36">
      <c r="A257" s="15">
        <v>250</v>
      </c>
      <c r="B257" s="22"/>
      <c r="C257" s="22"/>
      <c r="D257" s="23" t="s">
        <v>103</v>
      </c>
      <c r="E257" s="22" t="s">
        <v>143</v>
      </c>
      <c r="F257" s="18">
        <v>3100</v>
      </c>
      <c r="G257" s="25"/>
      <c r="H257" s="18"/>
      <c r="I257" s="18"/>
      <c r="J257" s="18">
        <v>3100</v>
      </c>
      <c r="K257" s="18"/>
      <c r="L257" s="18"/>
      <c r="M257" s="18"/>
      <c r="N257" s="18">
        <v>3100</v>
      </c>
      <c r="O257" s="18"/>
      <c r="P257" s="18"/>
      <c r="Q257" s="18"/>
      <c r="R257" s="18">
        <f t="shared" si="7"/>
        <v>9300</v>
      </c>
      <c r="S257" s="18">
        <f t="shared" si="7"/>
        <v>0</v>
      </c>
      <c r="T257" s="18">
        <f t="shared" si="7"/>
        <v>0</v>
      </c>
      <c r="U257" s="18">
        <f t="shared" si="6"/>
        <v>0</v>
      </c>
    </row>
    <row r="258" spans="1:21" s="6" customFormat="1" ht="24">
      <c r="A258" s="15">
        <v>251</v>
      </c>
      <c r="B258" s="16"/>
      <c r="C258" s="16"/>
      <c r="D258" s="17" t="s">
        <v>87</v>
      </c>
      <c r="E258" s="16" t="s">
        <v>142</v>
      </c>
      <c r="F258" s="18">
        <v>1600</v>
      </c>
      <c r="G258" s="25"/>
      <c r="H258" s="18"/>
      <c r="I258" s="18"/>
      <c r="J258" s="18">
        <v>1600</v>
      </c>
      <c r="K258" s="18"/>
      <c r="L258" s="18"/>
      <c r="M258" s="18"/>
      <c r="N258" s="18">
        <v>1600</v>
      </c>
      <c r="O258" s="18"/>
      <c r="P258" s="18"/>
      <c r="Q258" s="18"/>
      <c r="R258" s="18">
        <f t="shared" si="7"/>
        <v>4800</v>
      </c>
      <c r="S258" s="18">
        <f t="shared" si="7"/>
        <v>0</v>
      </c>
      <c r="T258" s="18">
        <f t="shared" si="7"/>
        <v>0</v>
      </c>
      <c r="U258" s="18">
        <f t="shared" si="7"/>
        <v>0</v>
      </c>
    </row>
    <row r="259" spans="1:21" s="6" customFormat="1" ht="24">
      <c r="A259" s="15">
        <v>252</v>
      </c>
      <c r="B259" s="16"/>
      <c r="C259" s="16"/>
      <c r="D259" s="17" t="s">
        <v>107</v>
      </c>
      <c r="E259" s="16" t="s">
        <v>143</v>
      </c>
      <c r="F259" s="18">
        <v>1700</v>
      </c>
      <c r="G259" s="25">
        <v>17</v>
      </c>
      <c r="H259" s="18"/>
      <c r="I259" s="18"/>
      <c r="J259" s="18">
        <v>1700</v>
      </c>
      <c r="K259" s="18">
        <v>17</v>
      </c>
      <c r="L259" s="18"/>
      <c r="M259" s="18"/>
      <c r="N259" s="18">
        <v>1700</v>
      </c>
      <c r="O259" s="18">
        <v>17</v>
      </c>
      <c r="P259" s="18"/>
      <c r="Q259" s="18"/>
      <c r="R259" s="18">
        <f t="shared" si="7"/>
        <v>5100</v>
      </c>
      <c r="S259" s="18">
        <f t="shared" si="7"/>
        <v>51</v>
      </c>
      <c r="T259" s="18">
        <f t="shared" si="7"/>
        <v>0</v>
      </c>
      <c r="U259" s="18">
        <f t="shared" si="7"/>
        <v>0</v>
      </c>
    </row>
    <row r="260" spans="1:21" s="6" customFormat="1" ht="24">
      <c r="A260" s="15">
        <v>253</v>
      </c>
      <c r="B260" s="16"/>
      <c r="C260" s="16"/>
      <c r="D260" s="17" t="s">
        <v>120</v>
      </c>
      <c r="E260" s="16" t="s">
        <v>143</v>
      </c>
      <c r="F260" s="18">
        <v>1478.26</v>
      </c>
      <c r="G260" s="25"/>
      <c r="H260" s="18">
        <v>994.47</v>
      </c>
      <c r="I260" s="18"/>
      <c r="J260" s="18">
        <v>1700</v>
      </c>
      <c r="K260" s="18"/>
      <c r="L260" s="18"/>
      <c r="M260" s="18"/>
      <c r="N260" s="18">
        <v>1700</v>
      </c>
      <c r="O260" s="18"/>
      <c r="P260" s="18"/>
      <c r="Q260" s="18"/>
      <c r="R260" s="18">
        <f t="shared" si="7"/>
        <v>4878.26</v>
      </c>
      <c r="S260" s="18">
        <f t="shared" si="7"/>
        <v>0</v>
      </c>
      <c r="T260" s="18">
        <f t="shared" si="7"/>
        <v>994.47</v>
      </c>
      <c r="U260" s="18">
        <f t="shared" si="7"/>
        <v>0</v>
      </c>
    </row>
    <row r="261" spans="1:21" s="6" customFormat="1" ht="36">
      <c r="A261" s="15">
        <v>254</v>
      </c>
      <c r="B261" s="16"/>
      <c r="C261" s="16"/>
      <c r="D261" s="17" t="s">
        <v>103</v>
      </c>
      <c r="E261" s="16" t="s">
        <v>142</v>
      </c>
      <c r="F261" s="18">
        <v>1600</v>
      </c>
      <c r="G261" s="25"/>
      <c r="H261" s="18"/>
      <c r="I261" s="18"/>
      <c r="J261" s="18">
        <v>1600</v>
      </c>
      <c r="K261" s="18"/>
      <c r="L261" s="18"/>
      <c r="M261" s="18"/>
      <c r="N261" s="18">
        <v>1600</v>
      </c>
      <c r="O261" s="18"/>
      <c r="P261" s="18"/>
      <c r="Q261" s="18"/>
      <c r="R261" s="18">
        <f t="shared" ref="R261:U304" si="8">N261+J261+F261</f>
        <v>4800</v>
      </c>
      <c r="S261" s="18">
        <f t="shared" si="8"/>
        <v>0</v>
      </c>
      <c r="T261" s="18">
        <f t="shared" si="8"/>
        <v>0</v>
      </c>
      <c r="U261" s="18">
        <f t="shared" si="8"/>
        <v>0</v>
      </c>
    </row>
    <row r="262" spans="1:21" s="6" customFormat="1" ht="36">
      <c r="A262" s="15">
        <v>255</v>
      </c>
      <c r="B262" s="16"/>
      <c r="C262" s="16"/>
      <c r="D262" s="17" t="s">
        <v>85</v>
      </c>
      <c r="E262" s="16" t="s">
        <v>141</v>
      </c>
      <c r="F262" s="18">
        <v>1400</v>
      </c>
      <c r="G262" s="25"/>
      <c r="H262" s="18"/>
      <c r="I262" s="18"/>
      <c r="J262" s="18">
        <v>1400</v>
      </c>
      <c r="K262" s="18"/>
      <c r="L262" s="18"/>
      <c r="M262" s="18"/>
      <c r="N262" s="18">
        <v>1400</v>
      </c>
      <c r="O262" s="18"/>
      <c r="P262" s="18"/>
      <c r="Q262" s="18"/>
      <c r="R262" s="18">
        <f t="shared" si="8"/>
        <v>4200</v>
      </c>
      <c r="S262" s="18">
        <f t="shared" si="8"/>
        <v>0</v>
      </c>
      <c r="T262" s="18">
        <f t="shared" si="8"/>
        <v>0</v>
      </c>
      <c r="U262" s="18">
        <f t="shared" si="8"/>
        <v>0</v>
      </c>
    </row>
    <row r="263" spans="1:21" s="21" customFormat="1" ht="24">
      <c r="A263" s="15">
        <v>256</v>
      </c>
      <c r="B263" s="19" t="s">
        <v>72</v>
      </c>
      <c r="C263" s="19" t="s">
        <v>155</v>
      </c>
      <c r="D263" s="20" t="s">
        <v>120</v>
      </c>
      <c r="E263" s="19" t="s">
        <v>146</v>
      </c>
      <c r="F263" s="18">
        <v>3565.22</v>
      </c>
      <c r="G263" s="25">
        <v>35</v>
      </c>
      <c r="H263" s="18"/>
      <c r="I263" s="18"/>
      <c r="J263" s="18">
        <v>2975</v>
      </c>
      <c r="K263" s="18">
        <v>35</v>
      </c>
      <c r="L263" s="18"/>
      <c r="M263" s="18"/>
      <c r="N263" s="18">
        <v>4500</v>
      </c>
      <c r="O263" s="18">
        <v>35</v>
      </c>
      <c r="P263" s="18">
        <v>525</v>
      </c>
      <c r="Q263" s="18"/>
      <c r="R263" s="18">
        <f t="shared" si="8"/>
        <v>11040.22</v>
      </c>
      <c r="S263" s="18">
        <f t="shared" si="8"/>
        <v>105</v>
      </c>
      <c r="T263" s="18">
        <f t="shared" si="8"/>
        <v>525</v>
      </c>
      <c r="U263" s="18">
        <f t="shared" si="8"/>
        <v>0</v>
      </c>
    </row>
    <row r="264" spans="1:21" s="6" customFormat="1" ht="15">
      <c r="A264" s="15">
        <v>257</v>
      </c>
      <c r="B264" s="16"/>
      <c r="C264" s="16"/>
      <c r="D264" s="17" t="s">
        <v>90</v>
      </c>
      <c r="E264" s="16" t="s">
        <v>143</v>
      </c>
      <c r="F264" s="18">
        <v>2595.65</v>
      </c>
      <c r="G264" s="25">
        <v>19</v>
      </c>
      <c r="H264" s="18"/>
      <c r="I264" s="18"/>
      <c r="J264" s="18">
        <v>1900</v>
      </c>
      <c r="K264" s="18">
        <v>19</v>
      </c>
      <c r="L264" s="18"/>
      <c r="M264" s="18"/>
      <c r="N264" s="18">
        <v>1900</v>
      </c>
      <c r="O264" s="18">
        <v>19</v>
      </c>
      <c r="P264" s="18"/>
      <c r="Q264" s="18"/>
      <c r="R264" s="18">
        <f t="shared" si="8"/>
        <v>6395.65</v>
      </c>
      <c r="S264" s="18">
        <f t="shared" si="8"/>
        <v>57</v>
      </c>
      <c r="T264" s="18">
        <f t="shared" si="8"/>
        <v>0</v>
      </c>
      <c r="U264" s="18">
        <f t="shared" si="8"/>
        <v>0</v>
      </c>
    </row>
    <row r="265" spans="1:21" s="21" customFormat="1" ht="36">
      <c r="A265" s="15">
        <v>258</v>
      </c>
      <c r="B265" s="19" t="s">
        <v>73</v>
      </c>
      <c r="C265" s="19" t="s">
        <v>199</v>
      </c>
      <c r="D265" s="20" t="s">
        <v>110</v>
      </c>
      <c r="E265" s="19" t="s">
        <v>148</v>
      </c>
      <c r="F265" s="18">
        <v>5000</v>
      </c>
      <c r="G265" s="25"/>
      <c r="H265" s="18"/>
      <c r="I265" s="18"/>
      <c r="J265" s="18">
        <v>5000</v>
      </c>
      <c r="K265" s="18"/>
      <c r="L265" s="18"/>
      <c r="M265" s="18"/>
      <c r="N265" s="18">
        <v>5000</v>
      </c>
      <c r="O265" s="18"/>
      <c r="P265" s="18"/>
      <c r="Q265" s="18"/>
      <c r="R265" s="18">
        <f t="shared" si="8"/>
        <v>15000</v>
      </c>
      <c r="S265" s="18">
        <f t="shared" si="8"/>
        <v>0</v>
      </c>
      <c r="T265" s="18">
        <f t="shared" si="8"/>
        <v>0</v>
      </c>
      <c r="U265" s="18">
        <f t="shared" si="8"/>
        <v>0</v>
      </c>
    </row>
    <row r="266" spans="1:21" s="6" customFormat="1" ht="36">
      <c r="A266" s="15">
        <v>259</v>
      </c>
      <c r="B266" s="16"/>
      <c r="C266" s="16"/>
      <c r="D266" s="17" t="s">
        <v>98</v>
      </c>
      <c r="E266" s="16" t="s">
        <v>142</v>
      </c>
      <c r="F266" s="18">
        <v>1600</v>
      </c>
      <c r="G266" s="25">
        <v>16</v>
      </c>
      <c r="H266" s="18"/>
      <c r="I266" s="18"/>
      <c r="J266" s="18">
        <v>1600</v>
      </c>
      <c r="K266" s="18">
        <v>16</v>
      </c>
      <c r="L266" s="18"/>
      <c r="M266" s="18"/>
      <c r="N266" s="18">
        <v>1600</v>
      </c>
      <c r="O266" s="18">
        <v>16</v>
      </c>
      <c r="P266" s="18"/>
      <c r="Q266" s="18"/>
      <c r="R266" s="18">
        <f t="shared" si="8"/>
        <v>4800</v>
      </c>
      <c r="S266" s="18">
        <f t="shared" si="8"/>
        <v>48</v>
      </c>
      <c r="T266" s="18">
        <f t="shared" si="8"/>
        <v>0</v>
      </c>
      <c r="U266" s="18">
        <f t="shared" si="8"/>
        <v>0</v>
      </c>
    </row>
    <row r="267" spans="1:21" s="21" customFormat="1" ht="24">
      <c r="A267" s="15">
        <v>260</v>
      </c>
      <c r="B267" s="19" t="s">
        <v>74</v>
      </c>
      <c r="C267" s="19" t="s">
        <v>185</v>
      </c>
      <c r="D267" s="20" t="s">
        <v>125</v>
      </c>
      <c r="E267" s="19" t="s">
        <v>148</v>
      </c>
      <c r="F267" s="18">
        <v>5000</v>
      </c>
      <c r="G267" s="25"/>
      <c r="H267" s="18"/>
      <c r="I267" s="18"/>
      <c r="J267" s="18">
        <v>6590.91</v>
      </c>
      <c r="K267" s="18"/>
      <c r="L267" s="18"/>
      <c r="M267" s="18"/>
      <c r="N267" s="18"/>
      <c r="O267" s="18"/>
      <c r="P267" s="18"/>
      <c r="Q267" s="18"/>
      <c r="R267" s="18">
        <f t="shared" si="8"/>
        <v>11590.91</v>
      </c>
      <c r="S267" s="18">
        <f t="shared" si="8"/>
        <v>0</v>
      </c>
      <c r="T267" s="18">
        <f t="shared" si="8"/>
        <v>0</v>
      </c>
      <c r="U267" s="18">
        <f t="shared" si="8"/>
        <v>0</v>
      </c>
    </row>
    <row r="268" spans="1:21" s="21" customFormat="1" ht="24">
      <c r="A268" s="15">
        <v>261</v>
      </c>
      <c r="B268" s="19" t="s">
        <v>75</v>
      </c>
      <c r="C268" s="19" t="s">
        <v>157</v>
      </c>
      <c r="D268" s="20" t="s">
        <v>135</v>
      </c>
      <c r="E268" s="19" t="s">
        <v>145</v>
      </c>
      <c r="F268" s="18">
        <v>4130.43</v>
      </c>
      <c r="G268" s="25">
        <v>40</v>
      </c>
      <c r="H268" s="18"/>
      <c r="I268" s="18"/>
      <c r="J268" s="18">
        <v>4000</v>
      </c>
      <c r="K268" s="18">
        <v>40</v>
      </c>
      <c r="L268" s="18"/>
      <c r="M268" s="18"/>
      <c r="N268" s="18">
        <v>4000</v>
      </c>
      <c r="O268" s="18">
        <v>40</v>
      </c>
      <c r="P268" s="18"/>
      <c r="Q268" s="18"/>
      <c r="R268" s="18">
        <f t="shared" si="8"/>
        <v>12130.43</v>
      </c>
      <c r="S268" s="18">
        <f t="shared" si="8"/>
        <v>120</v>
      </c>
      <c r="T268" s="18">
        <f t="shared" si="8"/>
        <v>0</v>
      </c>
      <c r="U268" s="18">
        <f t="shared" si="8"/>
        <v>0</v>
      </c>
    </row>
    <row r="269" spans="1:21" s="21" customFormat="1" ht="15">
      <c r="A269" s="15">
        <v>262</v>
      </c>
      <c r="B269" s="19" t="s">
        <v>76</v>
      </c>
      <c r="C269" s="19" t="s">
        <v>175</v>
      </c>
      <c r="D269" s="20" t="s">
        <v>86</v>
      </c>
      <c r="E269" s="19" t="s">
        <v>146</v>
      </c>
      <c r="F269" s="18">
        <v>3500</v>
      </c>
      <c r="G269" s="25">
        <v>35</v>
      </c>
      <c r="H269" s="18"/>
      <c r="I269" s="18"/>
      <c r="J269" s="18">
        <v>3500</v>
      </c>
      <c r="K269" s="18">
        <v>35</v>
      </c>
      <c r="L269" s="18"/>
      <c r="M269" s="18"/>
      <c r="N269" s="18">
        <v>3500</v>
      </c>
      <c r="O269" s="18">
        <v>35</v>
      </c>
      <c r="P269" s="18"/>
      <c r="Q269" s="18"/>
      <c r="R269" s="18">
        <f t="shared" si="8"/>
        <v>10500</v>
      </c>
      <c r="S269" s="18">
        <f t="shared" si="8"/>
        <v>105</v>
      </c>
      <c r="T269" s="18">
        <f t="shared" si="8"/>
        <v>0</v>
      </c>
      <c r="U269" s="18">
        <f t="shared" si="8"/>
        <v>0</v>
      </c>
    </row>
    <row r="270" spans="1:21" s="6" customFormat="1" ht="24">
      <c r="A270" s="15">
        <v>263</v>
      </c>
      <c r="B270" s="16"/>
      <c r="C270" s="16"/>
      <c r="D270" s="17" t="s">
        <v>97</v>
      </c>
      <c r="E270" s="16" t="s">
        <v>142</v>
      </c>
      <c r="F270" s="18">
        <v>1600</v>
      </c>
      <c r="G270" s="25"/>
      <c r="H270" s="18"/>
      <c r="I270" s="18"/>
      <c r="J270" s="18">
        <v>1600</v>
      </c>
      <c r="K270" s="18"/>
      <c r="L270" s="18"/>
      <c r="M270" s="18"/>
      <c r="N270" s="18">
        <v>1600</v>
      </c>
      <c r="O270" s="18"/>
      <c r="P270" s="18"/>
      <c r="Q270" s="18"/>
      <c r="R270" s="18">
        <f t="shared" si="8"/>
        <v>4800</v>
      </c>
      <c r="S270" s="18">
        <f t="shared" si="8"/>
        <v>0</v>
      </c>
      <c r="T270" s="18">
        <f t="shared" si="8"/>
        <v>0</v>
      </c>
      <c r="U270" s="18">
        <f t="shared" si="8"/>
        <v>0</v>
      </c>
    </row>
    <row r="271" spans="1:21" s="6" customFormat="1" ht="24">
      <c r="A271" s="15">
        <v>264</v>
      </c>
      <c r="B271" s="16"/>
      <c r="C271" s="16"/>
      <c r="D271" s="17" t="s">
        <v>139</v>
      </c>
      <c r="E271" s="16" t="s">
        <v>142</v>
      </c>
      <c r="F271" s="18">
        <v>1600</v>
      </c>
      <c r="G271" s="25">
        <v>64</v>
      </c>
      <c r="H271" s="18"/>
      <c r="I271" s="18"/>
      <c r="J271" s="18">
        <v>1600</v>
      </c>
      <c r="K271" s="18">
        <v>64</v>
      </c>
      <c r="L271" s="18"/>
      <c r="M271" s="18"/>
      <c r="N271" s="18">
        <v>1600</v>
      </c>
      <c r="O271" s="18">
        <v>64</v>
      </c>
      <c r="P271" s="18"/>
      <c r="Q271" s="18"/>
      <c r="R271" s="18">
        <f t="shared" si="8"/>
        <v>4800</v>
      </c>
      <c r="S271" s="18">
        <f t="shared" si="8"/>
        <v>192</v>
      </c>
      <c r="T271" s="18">
        <f t="shared" si="8"/>
        <v>0</v>
      </c>
      <c r="U271" s="18">
        <f t="shared" si="8"/>
        <v>0</v>
      </c>
    </row>
    <row r="272" spans="1:21" s="6" customFormat="1" ht="15">
      <c r="A272" s="15">
        <v>265</v>
      </c>
      <c r="B272" s="16"/>
      <c r="C272" s="16"/>
      <c r="D272" s="17" t="s">
        <v>106</v>
      </c>
      <c r="E272" s="16" t="s">
        <v>142</v>
      </c>
      <c r="F272" s="18">
        <v>1600</v>
      </c>
      <c r="G272" s="25"/>
      <c r="H272" s="18"/>
      <c r="I272" s="18"/>
      <c r="J272" s="18">
        <v>1600</v>
      </c>
      <c r="K272" s="18"/>
      <c r="L272" s="18"/>
      <c r="M272" s="18"/>
      <c r="N272" s="18">
        <v>1600</v>
      </c>
      <c r="O272" s="18"/>
      <c r="P272" s="18"/>
      <c r="Q272" s="18"/>
      <c r="R272" s="18">
        <f t="shared" si="8"/>
        <v>4800</v>
      </c>
      <c r="S272" s="18">
        <f t="shared" si="8"/>
        <v>0</v>
      </c>
      <c r="T272" s="18">
        <f t="shared" si="8"/>
        <v>0</v>
      </c>
      <c r="U272" s="18">
        <f t="shared" si="8"/>
        <v>0</v>
      </c>
    </row>
    <row r="273" spans="1:21" s="21" customFormat="1" ht="24">
      <c r="A273" s="15">
        <v>266</v>
      </c>
      <c r="B273" s="19" t="s">
        <v>77</v>
      </c>
      <c r="C273" s="19" t="s">
        <v>161</v>
      </c>
      <c r="D273" s="20" t="s">
        <v>92</v>
      </c>
      <c r="E273" s="19" t="s">
        <v>146</v>
      </c>
      <c r="F273" s="18">
        <v>943.48</v>
      </c>
      <c r="G273" s="25">
        <v>31</v>
      </c>
      <c r="H273" s="18"/>
      <c r="I273" s="18"/>
      <c r="J273" s="18">
        <v>3100</v>
      </c>
      <c r="K273" s="18">
        <v>31</v>
      </c>
      <c r="L273" s="18"/>
      <c r="M273" s="18"/>
      <c r="N273" s="18">
        <v>3100</v>
      </c>
      <c r="O273" s="18">
        <v>31</v>
      </c>
      <c r="P273" s="18"/>
      <c r="Q273" s="18"/>
      <c r="R273" s="18">
        <f t="shared" si="8"/>
        <v>7143.48</v>
      </c>
      <c r="S273" s="18">
        <f t="shared" si="8"/>
        <v>93</v>
      </c>
      <c r="T273" s="18">
        <f t="shared" si="8"/>
        <v>0</v>
      </c>
      <c r="U273" s="18">
        <f t="shared" si="8"/>
        <v>0</v>
      </c>
    </row>
    <row r="274" spans="1:21" s="6" customFormat="1" ht="24">
      <c r="A274" s="15">
        <v>267</v>
      </c>
      <c r="B274" s="16"/>
      <c r="C274" s="16"/>
      <c r="D274" s="17" t="s">
        <v>118</v>
      </c>
      <c r="E274" s="16" t="s">
        <v>143</v>
      </c>
      <c r="F274" s="18">
        <v>1700</v>
      </c>
      <c r="G274" s="25">
        <v>17</v>
      </c>
      <c r="H274" s="18"/>
      <c r="I274" s="18"/>
      <c r="J274" s="18">
        <v>1700</v>
      </c>
      <c r="K274" s="18">
        <v>17</v>
      </c>
      <c r="L274" s="18"/>
      <c r="M274" s="18"/>
      <c r="N274" s="18">
        <v>1700</v>
      </c>
      <c r="O274" s="18">
        <v>17</v>
      </c>
      <c r="P274" s="18"/>
      <c r="Q274" s="18"/>
      <c r="R274" s="18">
        <f t="shared" si="8"/>
        <v>5100</v>
      </c>
      <c r="S274" s="18">
        <f t="shared" si="8"/>
        <v>51</v>
      </c>
      <c r="T274" s="18">
        <f t="shared" si="8"/>
        <v>0</v>
      </c>
      <c r="U274" s="18">
        <f t="shared" si="8"/>
        <v>0</v>
      </c>
    </row>
    <row r="275" spans="1:21" s="6" customFormat="1" ht="36">
      <c r="A275" s="15">
        <v>268</v>
      </c>
      <c r="B275" s="16"/>
      <c r="C275" s="16"/>
      <c r="D275" s="17" t="s">
        <v>85</v>
      </c>
      <c r="E275" s="16" t="s">
        <v>142</v>
      </c>
      <c r="F275" s="18">
        <v>1600</v>
      </c>
      <c r="G275" s="25"/>
      <c r="H275" s="18"/>
      <c r="I275" s="18"/>
      <c r="J275" s="18">
        <v>1600</v>
      </c>
      <c r="K275" s="18"/>
      <c r="L275" s="18"/>
      <c r="M275" s="18"/>
      <c r="N275" s="18">
        <v>1600</v>
      </c>
      <c r="O275" s="18"/>
      <c r="P275" s="18"/>
      <c r="Q275" s="18"/>
      <c r="R275" s="18">
        <f t="shared" si="8"/>
        <v>4800</v>
      </c>
      <c r="S275" s="18">
        <f t="shared" si="8"/>
        <v>0</v>
      </c>
      <c r="T275" s="18">
        <f t="shared" si="8"/>
        <v>0</v>
      </c>
      <c r="U275" s="18">
        <f t="shared" si="8"/>
        <v>0</v>
      </c>
    </row>
    <row r="276" spans="1:21" s="6" customFormat="1" ht="24">
      <c r="A276" s="15">
        <v>269</v>
      </c>
      <c r="B276" s="16"/>
      <c r="C276" s="16"/>
      <c r="D276" s="17" t="s">
        <v>97</v>
      </c>
      <c r="E276" s="16" t="s">
        <v>142</v>
      </c>
      <c r="F276" s="18">
        <v>1600</v>
      </c>
      <c r="G276" s="25"/>
      <c r="H276" s="18"/>
      <c r="I276" s="18"/>
      <c r="J276" s="18">
        <v>1600</v>
      </c>
      <c r="K276" s="18"/>
      <c r="L276" s="18"/>
      <c r="M276" s="18"/>
      <c r="N276" s="18">
        <v>1600</v>
      </c>
      <c r="O276" s="18"/>
      <c r="P276" s="18"/>
      <c r="Q276" s="18"/>
      <c r="R276" s="18">
        <f t="shared" si="8"/>
        <v>4800</v>
      </c>
      <c r="S276" s="18">
        <f t="shared" si="8"/>
        <v>0</v>
      </c>
      <c r="T276" s="18">
        <f t="shared" si="8"/>
        <v>0</v>
      </c>
      <c r="U276" s="18">
        <f t="shared" si="8"/>
        <v>0</v>
      </c>
    </row>
    <row r="277" spans="1:21" s="21" customFormat="1" ht="24">
      <c r="A277" s="15">
        <v>270</v>
      </c>
      <c r="B277" s="19" t="s">
        <v>78</v>
      </c>
      <c r="C277" s="19" t="s">
        <v>166</v>
      </c>
      <c r="D277" s="20" t="s">
        <v>115</v>
      </c>
      <c r="E277" s="19" t="s">
        <v>146</v>
      </c>
      <c r="F277" s="18">
        <v>3100</v>
      </c>
      <c r="G277" s="25">
        <v>31</v>
      </c>
      <c r="H277" s="18"/>
      <c r="I277" s="18"/>
      <c r="J277" s="18">
        <v>3100</v>
      </c>
      <c r="K277" s="18">
        <v>31</v>
      </c>
      <c r="L277" s="18"/>
      <c r="M277" s="18"/>
      <c r="N277" s="18">
        <v>3468.18</v>
      </c>
      <c r="O277" s="18">
        <v>31</v>
      </c>
      <c r="P277" s="18"/>
      <c r="Q277" s="18"/>
      <c r="R277" s="18">
        <f t="shared" si="8"/>
        <v>9668.18</v>
      </c>
      <c r="S277" s="18">
        <f t="shared" si="8"/>
        <v>93</v>
      </c>
      <c r="T277" s="18">
        <f t="shared" si="8"/>
        <v>0</v>
      </c>
      <c r="U277" s="18">
        <f t="shared" si="8"/>
        <v>0</v>
      </c>
    </row>
    <row r="278" spans="1:21" s="21" customFormat="1" ht="24">
      <c r="A278" s="15">
        <v>271</v>
      </c>
      <c r="B278" s="19" t="s">
        <v>79</v>
      </c>
      <c r="C278" s="19" t="s">
        <v>200</v>
      </c>
      <c r="D278" s="20" t="s">
        <v>137</v>
      </c>
      <c r="E278" s="19" t="s">
        <v>148</v>
      </c>
      <c r="F278" s="18">
        <v>5000</v>
      </c>
      <c r="G278" s="25"/>
      <c r="H278" s="18"/>
      <c r="I278" s="18"/>
      <c r="J278" s="18">
        <v>5000</v>
      </c>
      <c r="K278" s="18"/>
      <c r="L278" s="18"/>
      <c r="M278" s="18"/>
      <c r="N278" s="18">
        <v>5000</v>
      </c>
      <c r="O278" s="18"/>
      <c r="P278" s="18"/>
      <c r="Q278" s="18"/>
      <c r="R278" s="18">
        <f t="shared" si="8"/>
        <v>15000</v>
      </c>
      <c r="S278" s="18">
        <f t="shared" si="8"/>
        <v>0</v>
      </c>
      <c r="T278" s="18">
        <f t="shared" si="8"/>
        <v>0</v>
      </c>
      <c r="U278" s="18">
        <f t="shared" si="8"/>
        <v>0</v>
      </c>
    </row>
    <row r="279" spans="1:21" s="21" customFormat="1" ht="24">
      <c r="A279" s="15">
        <v>272</v>
      </c>
      <c r="B279" s="19" t="s">
        <v>80</v>
      </c>
      <c r="C279" s="19" t="s">
        <v>150</v>
      </c>
      <c r="D279" s="20" t="s">
        <v>139</v>
      </c>
      <c r="E279" s="19" t="s">
        <v>146</v>
      </c>
      <c r="F279" s="18">
        <v>3100</v>
      </c>
      <c r="G279" s="25">
        <v>31</v>
      </c>
      <c r="H279" s="18"/>
      <c r="I279" s="18"/>
      <c r="J279" s="18">
        <v>3100</v>
      </c>
      <c r="K279" s="18">
        <v>31</v>
      </c>
      <c r="L279" s="18"/>
      <c r="M279" s="18"/>
      <c r="N279" s="18">
        <v>3100</v>
      </c>
      <c r="O279" s="18">
        <v>31</v>
      </c>
      <c r="P279" s="18"/>
      <c r="Q279" s="18"/>
      <c r="R279" s="18">
        <f t="shared" si="8"/>
        <v>9300</v>
      </c>
      <c r="S279" s="18">
        <f t="shared" si="8"/>
        <v>93</v>
      </c>
      <c r="T279" s="18">
        <f t="shared" si="8"/>
        <v>0</v>
      </c>
      <c r="U279" s="18">
        <f t="shared" si="8"/>
        <v>0</v>
      </c>
    </row>
    <row r="280" spans="1:21" s="21" customFormat="1" ht="15">
      <c r="A280" s="15">
        <v>273</v>
      </c>
      <c r="B280" s="19" t="s">
        <v>81</v>
      </c>
      <c r="C280" s="19" t="s">
        <v>176</v>
      </c>
      <c r="D280" s="20" t="s">
        <v>88</v>
      </c>
      <c r="E280" s="19" t="s">
        <v>7</v>
      </c>
      <c r="F280" s="18">
        <v>5650</v>
      </c>
      <c r="G280" s="25"/>
      <c r="H280" s="18"/>
      <c r="I280" s="18"/>
      <c r="J280" s="18">
        <v>5650</v>
      </c>
      <c r="K280" s="18"/>
      <c r="L280" s="18"/>
      <c r="M280" s="18"/>
      <c r="N280" s="18">
        <v>5650</v>
      </c>
      <c r="O280" s="18"/>
      <c r="P280" s="18"/>
      <c r="Q280" s="18"/>
      <c r="R280" s="18">
        <f t="shared" si="8"/>
        <v>16950</v>
      </c>
      <c r="S280" s="18">
        <f t="shared" si="8"/>
        <v>0</v>
      </c>
      <c r="T280" s="18">
        <f t="shared" si="8"/>
        <v>0</v>
      </c>
      <c r="U280" s="18">
        <f t="shared" si="8"/>
        <v>0</v>
      </c>
    </row>
    <row r="281" spans="1:21" s="6" customFormat="1" ht="15">
      <c r="A281" s="15">
        <v>274</v>
      </c>
      <c r="B281" s="16"/>
      <c r="C281" s="16"/>
      <c r="D281" s="17" t="s">
        <v>86</v>
      </c>
      <c r="E281" s="16" t="s">
        <v>142</v>
      </c>
      <c r="F281" s="18">
        <v>1600</v>
      </c>
      <c r="G281" s="25"/>
      <c r="H281" s="18"/>
      <c r="I281" s="18"/>
      <c r="J281" s="18">
        <v>1600</v>
      </c>
      <c r="K281" s="18"/>
      <c r="L281" s="18"/>
      <c r="M281" s="18"/>
      <c r="N281" s="18">
        <v>1600</v>
      </c>
      <c r="O281" s="18"/>
      <c r="P281" s="18"/>
      <c r="Q281" s="18"/>
      <c r="R281" s="18">
        <f t="shared" si="8"/>
        <v>4800</v>
      </c>
      <c r="S281" s="18">
        <f t="shared" si="8"/>
        <v>0</v>
      </c>
      <c r="T281" s="18">
        <f t="shared" si="8"/>
        <v>0</v>
      </c>
      <c r="U281" s="18">
        <f t="shared" si="8"/>
        <v>0</v>
      </c>
    </row>
    <row r="282" spans="1:21" s="6" customFormat="1" ht="15">
      <c r="A282" s="15">
        <v>275</v>
      </c>
      <c r="B282" s="16"/>
      <c r="C282" s="16"/>
      <c r="D282" s="17" t="s">
        <v>90</v>
      </c>
      <c r="E282" s="16" t="s">
        <v>143</v>
      </c>
      <c r="F282" s="18">
        <v>1900</v>
      </c>
      <c r="G282" s="25">
        <v>19</v>
      </c>
      <c r="H282" s="18"/>
      <c r="I282" s="18"/>
      <c r="J282" s="18">
        <v>1900</v>
      </c>
      <c r="K282" s="18">
        <v>19</v>
      </c>
      <c r="L282" s="18"/>
      <c r="M282" s="18"/>
      <c r="N282" s="18">
        <v>1900</v>
      </c>
      <c r="O282" s="18">
        <v>19</v>
      </c>
      <c r="P282" s="18"/>
      <c r="Q282" s="18"/>
      <c r="R282" s="18">
        <f t="shared" si="8"/>
        <v>5700</v>
      </c>
      <c r="S282" s="18">
        <f t="shared" si="8"/>
        <v>57</v>
      </c>
      <c r="T282" s="18">
        <f t="shared" si="8"/>
        <v>0</v>
      </c>
      <c r="U282" s="18">
        <f t="shared" si="8"/>
        <v>0</v>
      </c>
    </row>
    <row r="283" spans="1:21" s="6" customFormat="1" ht="15">
      <c r="A283" s="15">
        <v>276</v>
      </c>
      <c r="B283" s="16"/>
      <c r="C283" s="16"/>
      <c r="D283" s="17" t="s">
        <v>130</v>
      </c>
      <c r="E283" s="16" t="s">
        <v>142</v>
      </c>
      <c r="F283" s="18">
        <v>2400</v>
      </c>
      <c r="G283" s="25"/>
      <c r="H283" s="18"/>
      <c r="I283" s="18"/>
      <c r="J283" s="18">
        <v>800</v>
      </c>
      <c r="K283" s="18"/>
      <c r="L283" s="18"/>
      <c r="M283" s="18"/>
      <c r="N283" s="18">
        <v>1600</v>
      </c>
      <c r="O283" s="18"/>
      <c r="P283" s="18"/>
      <c r="Q283" s="18"/>
      <c r="R283" s="18">
        <f t="shared" si="8"/>
        <v>4800</v>
      </c>
      <c r="S283" s="18">
        <f t="shared" si="8"/>
        <v>0</v>
      </c>
      <c r="T283" s="18">
        <f t="shared" si="8"/>
        <v>0</v>
      </c>
      <c r="U283" s="18">
        <f t="shared" si="8"/>
        <v>0</v>
      </c>
    </row>
    <row r="284" spans="1:21" s="6" customFormat="1" ht="24">
      <c r="A284" s="15">
        <v>277</v>
      </c>
      <c r="B284" s="16"/>
      <c r="C284" s="16"/>
      <c r="D284" s="17" t="s">
        <v>108</v>
      </c>
      <c r="E284" s="16" t="s">
        <v>143</v>
      </c>
      <c r="F284" s="18">
        <v>1700</v>
      </c>
      <c r="G284" s="25"/>
      <c r="H284" s="18"/>
      <c r="I284" s="18"/>
      <c r="J284" s="18">
        <v>1700</v>
      </c>
      <c r="K284" s="18"/>
      <c r="L284" s="18"/>
      <c r="M284" s="18"/>
      <c r="N284" s="18">
        <v>1700</v>
      </c>
      <c r="O284" s="18"/>
      <c r="P284" s="18"/>
      <c r="Q284" s="18"/>
      <c r="R284" s="18">
        <f t="shared" si="8"/>
        <v>5100</v>
      </c>
      <c r="S284" s="18">
        <f t="shared" si="8"/>
        <v>0</v>
      </c>
      <c r="T284" s="18">
        <f t="shared" si="8"/>
        <v>0</v>
      </c>
      <c r="U284" s="18">
        <f t="shared" si="8"/>
        <v>0</v>
      </c>
    </row>
    <row r="285" spans="1:21" s="21" customFormat="1" ht="24">
      <c r="A285" s="15">
        <v>278</v>
      </c>
      <c r="B285" s="19" t="s">
        <v>82</v>
      </c>
      <c r="C285" s="19" t="s">
        <v>164</v>
      </c>
      <c r="D285" s="20" t="s">
        <v>122</v>
      </c>
      <c r="E285" s="19" t="s">
        <v>145</v>
      </c>
      <c r="F285" s="18">
        <v>4500</v>
      </c>
      <c r="G285" s="25">
        <v>45</v>
      </c>
      <c r="H285" s="18"/>
      <c r="I285" s="18"/>
      <c r="J285" s="18">
        <v>4500</v>
      </c>
      <c r="K285" s="18">
        <v>45</v>
      </c>
      <c r="L285" s="18"/>
      <c r="M285" s="18"/>
      <c r="N285" s="18">
        <v>4500</v>
      </c>
      <c r="O285" s="18">
        <v>45</v>
      </c>
      <c r="P285" s="18"/>
      <c r="Q285" s="18"/>
      <c r="R285" s="18">
        <f t="shared" si="8"/>
        <v>13500</v>
      </c>
      <c r="S285" s="18">
        <f t="shared" si="8"/>
        <v>135</v>
      </c>
      <c r="T285" s="18">
        <f t="shared" si="8"/>
        <v>0</v>
      </c>
      <c r="U285" s="18">
        <f t="shared" si="8"/>
        <v>0</v>
      </c>
    </row>
    <row r="286" spans="1:21" s="6" customFormat="1" ht="15">
      <c r="A286" s="15">
        <v>279</v>
      </c>
      <c r="B286" s="16"/>
      <c r="C286" s="16"/>
      <c r="D286" s="17" t="s">
        <v>130</v>
      </c>
      <c r="E286" s="16" t="s">
        <v>143</v>
      </c>
      <c r="F286" s="18">
        <v>1700</v>
      </c>
      <c r="G286" s="25"/>
      <c r="H286" s="18"/>
      <c r="I286" s="18"/>
      <c r="J286" s="18">
        <v>1700</v>
      </c>
      <c r="K286" s="18"/>
      <c r="L286" s="18"/>
      <c r="M286" s="18"/>
      <c r="N286" s="18">
        <v>1700</v>
      </c>
      <c r="O286" s="18"/>
      <c r="P286" s="18"/>
      <c r="Q286" s="18"/>
      <c r="R286" s="18">
        <f t="shared" si="8"/>
        <v>5100</v>
      </c>
      <c r="S286" s="18">
        <f t="shared" si="8"/>
        <v>0</v>
      </c>
      <c r="T286" s="18">
        <f t="shared" si="8"/>
        <v>0</v>
      </c>
      <c r="U286" s="18">
        <f t="shared" si="8"/>
        <v>0</v>
      </c>
    </row>
    <row r="287" spans="1:21" s="6" customFormat="1" ht="15">
      <c r="A287" s="15">
        <v>280</v>
      </c>
      <c r="B287" s="16"/>
      <c r="C287" s="16"/>
      <c r="D287" s="17" t="s">
        <v>117</v>
      </c>
      <c r="E287" s="16" t="s">
        <v>142</v>
      </c>
      <c r="F287" s="18"/>
      <c r="G287" s="25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>
        <f t="shared" si="8"/>
        <v>0</v>
      </c>
      <c r="S287" s="18">
        <f t="shared" si="8"/>
        <v>0</v>
      </c>
      <c r="T287" s="18">
        <f t="shared" si="8"/>
        <v>0</v>
      </c>
      <c r="U287" s="18">
        <f t="shared" si="8"/>
        <v>0</v>
      </c>
    </row>
    <row r="288" spans="1:21" s="6" customFormat="1" ht="15">
      <c r="A288" s="15">
        <v>281</v>
      </c>
      <c r="B288" s="16"/>
      <c r="C288" s="16"/>
      <c r="D288" s="17" t="s">
        <v>96</v>
      </c>
      <c r="E288" s="16" t="s">
        <v>141</v>
      </c>
      <c r="F288" s="18">
        <v>1400</v>
      </c>
      <c r="G288" s="25"/>
      <c r="H288" s="18"/>
      <c r="I288" s="18"/>
      <c r="J288" s="18">
        <v>1400</v>
      </c>
      <c r="K288" s="18"/>
      <c r="L288" s="18"/>
      <c r="M288" s="18"/>
      <c r="N288" s="18">
        <v>1400</v>
      </c>
      <c r="O288" s="18"/>
      <c r="P288" s="18"/>
      <c r="Q288" s="18"/>
      <c r="R288" s="18">
        <f t="shared" si="8"/>
        <v>4200</v>
      </c>
      <c r="S288" s="18">
        <f t="shared" si="8"/>
        <v>0</v>
      </c>
      <c r="T288" s="18">
        <f t="shared" si="8"/>
        <v>0</v>
      </c>
      <c r="U288" s="18">
        <f t="shared" si="8"/>
        <v>0</v>
      </c>
    </row>
    <row r="289" spans="1:21" s="6" customFormat="1" ht="36">
      <c r="A289" s="15">
        <v>282</v>
      </c>
      <c r="B289" s="16"/>
      <c r="C289" s="16"/>
      <c r="D289" s="17" t="s">
        <v>85</v>
      </c>
      <c r="E289" s="16" t="s">
        <v>147</v>
      </c>
      <c r="F289" s="18">
        <v>1200</v>
      </c>
      <c r="G289" s="25"/>
      <c r="H289" s="18"/>
      <c r="I289" s="18"/>
      <c r="J289" s="18">
        <v>1200</v>
      </c>
      <c r="K289" s="18"/>
      <c r="L289" s="18"/>
      <c r="M289" s="18"/>
      <c r="N289" s="18">
        <v>1200</v>
      </c>
      <c r="O289" s="18"/>
      <c r="P289" s="18"/>
      <c r="Q289" s="18"/>
      <c r="R289" s="18">
        <f t="shared" si="8"/>
        <v>3600</v>
      </c>
      <c r="S289" s="18">
        <f t="shared" si="8"/>
        <v>0</v>
      </c>
      <c r="T289" s="18">
        <f t="shared" si="8"/>
        <v>0</v>
      </c>
      <c r="U289" s="18">
        <f t="shared" si="8"/>
        <v>0</v>
      </c>
    </row>
    <row r="290" spans="1:21" s="6" customFormat="1" ht="24">
      <c r="A290" s="15">
        <v>283</v>
      </c>
      <c r="B290" s="16"/>
      <c r="C290" s="16"/>
      <c r="D290" s="17" t="s">
        <v>133</v>
      </c>
      <c r="E290" s="16" t="s">
        <v>142</v>
      </c>
      <c r="F290" s="18">
        <v>1600</v>
      </c>
      <c r="G290" s="25">
        <v>16</v>
      </c>
      <c r="H290" s="18"/>
      <c r="I290" s="18"/>
      <c r="J290" s="18">
        <v>2350</v>
      </c>
      <c r="K290" s="18">
        <v>16</v>
      </c>
      <c r="L290" s="18"/>
      <c r="M290" s="18"/>
      <c r="N290" s="18">
        <v>1600</v>
      </c>
      <c r="O290" s="18">
        <v>16</v>
      </c>
      <c r="P290" s="18"/>
      <c r="Q290" s="18"/>
      <c r="R290" s="18">
        <f t="shared" si="8"/>
        <v>5550</v>
      </c>
      <c r="S290" s="18">
        <f t="shared" si="8"/>
        <v>48</v>
      </c>
      <c r="T290" s="18">
        <f t="shared" si="8"/>
        <v>0</v>
      </c>
      <c r="U290" s="18">
        <f t="shared" si="8"/>
        <v>0</v>
      </c>
    </row>
    <row r="291" spans="1:21" s="21" customFormat="1" ht="24">
      <c r="A291" s="15">
        <v>284</v>
      </c>
      <c r="B291" s="19" t="s">
        <v>83</v>
      </c>
      <c r="C291" s="19" t="s">
        <v>166</v>
      </c>
      <c r="D291" s="20" t="s">
        <v>87</v>
      </c>
      <c r="E291" s="19" t="s">
        <v>146</v>
      </c>
      <c r="F291" s="18">
        <v>3100</v>
      </c>
      <c r="G291" s="25"/>
      <c r="H291" s="18"/>
      <c r="I291" s="18"/>
      <c r="J291" s="18">
        <v>3100</v>
      </c>
      <c r="K291" s="18"/>
      <c r="L291" s="18"/>
      <c r="M291" s="18"/>
      <c r="N291" s="18">
        <v>3100</v>
      </c>
      <c r="O291" s="18"/>
      <c r="P291" s="18"/>
      <c r="Q291" s="18"/>
      <c r="R291" s="18">
        <f t="shared" si="8"/>
        <v>9300</v>
      </c>
      <c r="S291" s="18">
        <f t="shared" si="8"/>
        <v>0</v>
      </c>
      <c r="T291" s="18">
        <f t="shared" si="8"/>
        <v>0</v>
      </c>
      <c r="U291" s="18">
        <f t="shared" si="8"/>
        <v>0</v>
      </c>
    </row>
    <row r="292" spans="1:21" s="6" customFormat="1" ht="24">
      <c r="A292" s="15">
        <v>285</v>
      </c>
      <c r="B292" s="16"/>
      <c r="C292" s="16"/>
      <c r="D292" s="17" t="s">
        <v>107</v>
      </c>
      <c r="E292" s="16" t="s">
        <v>142</v>
      </c>
      <c r="F292" s="18">
        <v>2326.08</v>
      </c>
      <c r="G292" s="25">
        <v>16</v>
      </c>
      <c r="H292" s="18"/>
      <c r="I292" s="18"/>
      <c r="J292" s="18">
        <v>1200</v>
      </c>
      <c r="K292" s="18">
        <v>16</v>
      </c>
      <c r="L292" s="18"/>
      <c r="M292" s="18"/>
      <c r="N292" s="18">
        <v>1872.73</v>
      </c>
      <c r="O292" s="18">
        <v>16</v>
      </c>
      <c r="P292" s="18"/>
      <c r="Q292" s="18"/>
      <c r="R292" s="18">
        <f t="shared" si="8"/>
        <v>5398.8099999999995</v>
      </c>
      <c r="S292" s="18">
        <f t="shared" si="8"/>
        <v>48</v>
      </c>
      <c r="T292" s="18">
        <f t="shared" si="8"/>
        <v>0</v>
      </c>
      <c r="U292" s="18">
        <f t="shared" si="8"/>
        <v>0</v>
      </c>
    </row>
    <row r="293" spans="1:21" s="6" customFormat="1" ht="24">
      <c r="A293" s="15">
        <v>286</v>
      </c>
      <c r="B293" s="16"/>
      <c r="C293" s="16"/>
      <c r="D293" s="17" t="s">
        <v>99</v>
      </c>
      <c r="E293" s="16" t="s">
        <v>4</v>
      </c>
      <c r="F293" s="18">
        <v>1500</v>
      </c>
      <c r="G293" s="25"/>
      <c r="H293" s="18"/>
      <c r="I293" s="18"/>
      <c r="J293" s="18">
        <v>1500</v>
      </c>
      <c r="K293" s="18"/>
      <c r="L293" s="18"/>
      <c r="M293" s="18"/>
      <c r="N293" s="18">
        <v>1500</v>
      </c>
      <c r="O293" s="18"/>
      <c r="P293" s="18"/>
      <c r="Q293" s="18"/>
      <c r="R293" s="18">
        <f t="shared" si="8"/>
        <v>4500</v>
      </c>
      <c r="S293" s="18">
        <f t="shared" si="8"/>
        <v>0</v>
      </c>
      <c r="T293" s="18">
        <f t="shared" si="8"/>
        <v>0</v>
      </c>
      <c r="U293" s="18">
        <f t="shared" si="8"/>
        <v>0</v>
      </c>
    </row>
    <row r="294" spans="1:21" s="6" customFormat="1" ht="24">
      <c r="A294" s="15">
        <v>287</v>
      </c>
      <c r="B294" s="16"/>
      <c r="C294" s="16"/>
      <c r="D294" s="17" t="s">
        <v>87</v>
      </c>
      <c r="E294" s="16" t="s">
        <v>142</v>
      </c>
      <c r="F294" s="18">
        <v>2400</v>
      </c>
      <c r="G294" s="25"/>
      <c r="H294" s="18"/>
      <c r="I294" s="18"/>
      <c r="J294" s="18">
        <v>800</v>
      </c>
      <c r="K294" s="18"/>
      <c r="L294" s="18"/>
      <c r="M294" s="18"/>
      <c r="N294" s="18">
        <v>1600</v>
      </c>
      <c r="O294" s="18"/>
      <c r="P294" s="18"/>
      <c r="Q294" s="18"/>
      <c r="R294" s="18">
        <f t="shared" si="8"/>
        <v>4800</v>
      </c>
      <c r="S294" s="18">
        <f t="shared" si="8"/>
        <v>0</v>
      </c>
      <c r="T294" s="18">
        <f t="shared" si="8"/>
        <v>0</v>
      </c>
      <c r="U294" s="18">
        <f t="shared" si="8"/>
        <v>0</v>
      </c>
    </row>
    <row r="295" spans="1:21" s="6" customFormat="1" ht="24">
      <c r="A295" s="15">
        <v>288</v>
      </c>
      <c r="B295" s="16"/>
      <c r="C295" s="16"/>
      <c r="D295" s="17" t="s">
        <v>95</v>
      </c>
      <c r="E295" s="16" t="s">
        <v>141</v>
      </c>
      <c r="F295" s="18">
        <v>1400</v>
      </c>
      <c r="G295" s="25">
        <v>14</v>
      </c>
      <c r="H295" s="18"/>
      <c r="I295" s="18"/>
      <c r="J295" s="18">
        <v>1400</v>
      </c>
      <c r="K295" s="18">
        <v>14</v>
      </c>
      <c r="L295" s="18"/>
      <c r="M295" s="18"/>
      <c r="N295" s="18">
        <v>1400</v>
      </c>
      <c r="O295" s="18">
        <v>14</v>
      </c>
      <c r="P295" s="18"/>
      <c r="Q295" s="18"/>
      <c r="R295" s="18">
        <f t="shared" si="8"/>
        <v>4200</v>
      </c>
      <c r="S295" s="18">
        <f t="shared" si="8"/>
        <v>42</v>
      </c>
      <c r="T295" s="18">
        <f t="shared" si="8"/>
        <v>0</v>
      </c>
      <c r="U295" s="18">
        <f t="shared" si="8"/>
        <v>0</v>
      </c>
    </row>
    <row r="296" spans="1:21" s="6" customFormat="1" ht="15">
      <c r="A296" s="15">
        <v>289</v>
      </c>
      <c r="B296" s="16"/>
      <c r="C296" s="16"/>
      <c r="D296" s="17" t="s">
        <v>90</v>
      </c>
      <c r="E296" s="16" t="s">
        <v>143</v>
      </c>
      <c r="F296" s="18">
        <v>1900</v>
      </c>
      <c r="G296" s="25">
        <v>19</v>
      </c>
      <c r="H296" s="18"/>
      <c r="I296" s="18"/>
      <c r="J296" s="18">
        <v>1900</v>
      </c>
      <c r="K296" s="18">
        <v>19</v>
      </c>
      <c r="L296" s="18"/>
      <c r="M296" s="18"/>
      <c r="N296" s="18">
        <v>1900</v>
      </c>
      <c r="O296" s="18">
        <v>19</v>
      </c>
      <c r="P296" s="18"/>
      <c r="Q296" s="18"/>
      <c r="R296" s="18">
        <f t="shared" si="8"/>
        <v>5700</v>
      </c>
      <c r="S296" s="18">
        <f t="shared" si="8"/>
        <v>57</v>
      </c>
      <c r="T296" s="18">
        <f t="shared" si="8"/>
        <v>0</v>
      </c>
      <c r="U296" s="18">
        <f t="shared" si="8"/>
        <v>0</v>
      </c>
    </row>
    <row r="297" spans="1:21" s="21" customFormat="1" ht="24">
      <c r="A297" s="15">
        <v>290</v>
      </c>
      <c r="B297" s="19" t="s">
        <v>84</v>
      </c>
      <c r="C297" s="19" t="s">
        <v>152</v>
      </c>
      <c r="D297" s="20" t="s">
        <v>95</v>
      </c>
      <c r="E297" s="19" t="s">
        <v>146</v>
      </c>
      <c r="F297" s="18">
        <v>3100</v>
      </c>
      <c r="G297" s="25"/>
      <c r="H297" s="18"/>
      <c r="I297" s="18"/>
      <c r="J297" s="18">
        <v>3100</v>
      </c>
      <c r="K297" s="18"/>
      <c r="L297" s="18"/>
      <c r="M297" s="18"/>
      <c r="N297" s="18">
        <v>3100</v>
      </c>
      <c r="O297" s="18"/>
      <c r="P297" s="18"/>
      <c r="Q297" s="18"/>
      <c r="R297" s="18">
        <f t="shared" si="8"/>
        <v>9300</v>
      </c>
      <c r="S297" s="18">
        <f t="shared" si="8"/>
        <v>0</v>
      </c>
      <c r="T297" s="18">
        <f t="shared" si="8"/>
        <v>0</v>
      </c>
      <c r="U297" s="18">
        <f t="shared" si="8"/>
        <v>0</v>
      </c>
    </row>
    <row r="298" spans="1:21" s="21" customFormat="1" ht="24">
      <c r="A298" s="15">
        <v>291</v>
      </c>
      <c r="B298" s="19" t="s">
        <v>48</v>
      </c>
      <c r="C298" s="19" t="s">
        <v>201</v>
      </c>
      <c r="D298" s="20" t="s">
        <v>135</v>
      </c>
      <c r="E298" s="19" t="s">
        <v>145</v>
      </c>
      <c r="F298" s="18">
        <v>6000</v>
      </c>
      <c r="G298" s="25"/>
      <c r="H298" s="18"/>
      <c r="I298" s="18"/>
      <c r="J298" s="18">
        <v>2000</v>
      </c>
      <c r="K298" s="18"/>
      <c r="L298" s="18"/>
      <c r="M298" s="18"/>
      <c r="N298" s="18">
        <v>4000</v>
      </c>
      <c r="O298" s="18"/>
      <c r="P298" s="18"/>
      <c r="Q298" s="18"/>
      <c r="R298" s="18">
        <f t="shared" si="8"/>
        <v>12000</v>
      </c>
      <c r="S298" s="18">
        <f t="shared" si="8"/>
        <v>0</v>
      </c>
      <c r="T298" s="18">
        <f t="shared" si="8"/>
        <v>0</v>
      </c>
      <c r="U298" s="18">
        <f t="shared" si="8"/>
        <v>0</v>
      </c>
    </row>
    <row r="299" spans="1:21" s="6" customFormat="1" ht="15">
      <c r="A299" s="15">
        <v>292</v>
      </c>
      <c r="B299" s="26"/>
      <c r="C299" s="26"/>
      <c r="D299" s="26" t="s">
        <v>131</v>
      </c>
      <c r="E299" s="16" t="s">
        <v>142</v>
      </c>
      <c r="F299" s="18">
        <v>2539.13</v>
      </c>
      <c r="G299" s="25"/>
      <c r="H299" s="18"/>
      <c r="I299" s="18"/>
      <c r="J299" s="18">
        <v>1800</v>
      </c>
      <c r="K299" s="18"/>
      <c r="L299" s="18"/>
      <c r="M299" s="18"/>
      <c r="N299" s="18">
        <v>1800</v>
      </c>
      <c r="O299" s="18"/>
      <c r="P299" s="18"/>
      <c r="Q299" s="18"/>
      <c r="R299" s="18">
        <f t="shared" si="8"/>
        <v>6139.13</v>
      </c>
      <c r="S299" s="18">
        <f t="shared" si="8"/>
        <v>0</v>
      </c>
      <c r="T299" s="18">
        <f t="shared" si="8"/>
        <v>0</v>
      </c>
      <c r="U299" s="18">
        <f t="shared" si="8"/>
        <v>0</v>
      </c>
    </row>
    <row r="300" spans="1:21" s="6" customFormat="1" ht="24">
      <c r="A300" s="15">
        <v>293</v>
      </c>
      <c r="B300" s="26"/>
      <c r="C300" s="26"/>
      <c r="D300" s="17" t="s">
        <v>99</v>
      </c>
      <c r="E300" s="16" t="s">
        <v>144</v>
      </c>
      <c r="F300" s="18">
        <v>3673.91</v>
      </c>
      <c r="G300" s="25"/>
      <c r="H300" s="18"/>
      <c r="I300" s="18"/>
      <c r="J300" s="18">
        <v>3700</v>
      </c>
      <c r="K300" s="18"/>
      <c r="L300" s="18"/>
      <c r="M300" s="18"/>
      <c r="N300" s="18">
        <v>3700</v>
      </c>
      <c r="O300" s="18"/>
      <c r="P300" s="18"/>
      <c r="Q300" s="18"/>
      <c r="R300" s="18">
        <f t="shared" si="8"/>
        <v>11073.91</v>
      </c>
      <c r="S300" s="18">
        <f t="shared" si="8"/>
        <v>0</v>
      </c>
      <c r="T300" s="18">
        <f t="shared" si="8"/>
        <v>0</v>
      </c>
      <c r="U300" s="18">
        <f t="shared" si="8"/>
        <v>0</v>
      </c>
    </row>
    <row r="301" spans="1:21" s="6" customFormat="1" ht="24">
      <c r="A301" s="15">
        <v>294</v>
      </c>
      <c r="B301" s="26"/>
      <c r="C301" s="26"/>
      <c r="D301" s="17" t="s">
        <v>99</v>
      </c>
      <c r="E301" s="16" t="s">
        <v>4</v>
      </c>
      <c r="F301" s="18">
        <v>3608.7</v>
      </c>
      <c r="G301" s="25"/>
      <c r="H301" s="18"/>
      <c r="I301" s="18"/>
      <c r="J301" s="18">
        <v>3700</v>
      </c>
      <c r="K301" s="18"/>
      <c r="L301" s="18"/>
      <c r="M301" s="18"/>
      <c r="N301" s="18">
        <v>3700</v>
      </c>
      <c r="O301" s="18"/>
      <c r="P301" s="18"/>
      <c r="Q301" s="18"/>
      <c r="R301" s="18">
        <f t="shared" si="8"/>
        <v>11008.7</v>
      </c>
      <c r="S301" s="18">
        <f t="shared" si="8"/>
        <v>0</v>
      </c>
      <c r="T301" s="18">
        <f t="shared" si="8"/>
        <v>0</v>
      </c>
      <c r="U301" s="18">
        <f t="shared" si="8"/>
        <v>0</v>
      </c>
    </row>
    <row r="302" spans="1:21" s="6" customFormat="1" ht="24">
      <c r="A302" s="15">
        <v>295</v>
      </c>
      <c r="B302" s="26"/>
      <c r="C302" s="26"/>
      <c r="D302" s="17" t="s">
        <v>89</v>
      </c>
      <c r="E302" s="16" t="s">
        <v>142</v>
      </c>
      <c r="F302" s="18">
        <v>1600</v>
      </c>
      <c r="G302" s="25"/>
      <c r="H302" s="18"/>
      <c r="I302" s="18"/>
      <c r="J302" s="18">
        <v>1600</v>
      </c>
      <c r="K302" s="18"/>
      <c r="L302" s="18"/>
      <c r="M302" s="18"/>
      <c r="N302" s="18">
        <v>1600</v>
      </c>
      <c r="O302" s="18"/>
      <c r="P302" s="18"/>
      <c r="Q302" s="18"/>
      <c r="R302" s="18">
        <f t="shared" si="8"/>
        <v>4800</v>
      </c>
      <c r="S302" s="18">
        <f t="shared" si="8"/>
        <v>0</v>
      </c>
      <c r="T302" s="18">
        <f t="shared" si="8"/>
        <v>0</v>
      </c>
      <c r="U302" s="18">
        <f t="shared" si="8"/>
        <v>0</v>
      </c>
    </row>
    <row r="303" spans="1:21" s="6" customFormat="1" ht="15">
      <c r="A303" s="15">
        <v>296</v>
      </c>
      <c r="B303" s="26"/>
      <c r="C303" s="26"/>
      <c r="D303" s="17" t="s">
        <v>213</v>
      </c>
      <c r="E303" s="16" t="s">
        <v>214</v>
      </c>
      <c r="F303" s="18">
        <v>573.91</v>
      </c>
      <c r="G303" s="25"/>
      <c r="H303" s="18"/>
      <c r="I303" s="18"/>
      <c r="J303" s="18">
        <v>1200</v>
      </c>
      <c r="K303" s="18"/>
      <c r="L303" s="18"/>
      <c r="M303" s="18"/>
      <c r="N303" s="18">
        <v>1200</v>
      </c>
      <c r="O303" s="18"/>
      <c r="P303" s="18"/>
      <c r="Q303" s="18"/>
      <c r="R303" s="18">
        <f t="shared" si="8"/>
        <v>2973.91</v>
      </c>
      <c r="S303" s="18">
        <f t="shared" si="8"/>
        <v>0</v>
      </c>
      <c r="T303" s="18">
        <f t="shared" si="8"/>
        <v>0</v>
      </c>
      <c r="U303" s="18">
        <f t="shared" si="8"/>
        <v>0</v>
      </c>
    </row>
    <row r="304" spans="1:21" s="6" customFormat="1" ht="24">
      <c r="A304" s="15">
        <v>297</v>
      </c>
      <c r="B304" s="26"/>
      <c r="C304" s="26"/>
      <c r="D304" s="17" t="s">
        <v>215</v>
      </c>
      <c r="E304" s="16" t="s">
        <v>142</v>
      </c>
      <c r="F304" s="18">
        <v>1600</v>
      </c>
      <c r="G304" s="25"/>
      <c r="H304" s="18"/>
      <c r="I304" s="18"/>
      <c r="J304" s="18">
        <v>1600</v>
      </c>
      <c r="K304" s="18"/>
      <c r="L304" s="18"/>
      <c r="M304" s="18"/>
      <c r="N304" s="18">
        <v>1600</v>
      </c>
      <c r="O304" s="18"/>
      <c r="P304" s="18"/>
      <c r="Q304" s="18"/>
      <c r="R304" s="18">
        <f t="shared" si="8"/>
        <v>4800</v>
      </c>
      <c r="S304" s="18">
        <f t="shared" si="8"/>
        <v>0</v>
      </c>
      <c r="T304" s="18">
        <f t="shared" si="8"/>
        <v>0</v>
      </c>
      <c r="U304" s="18">
        <f t="shared" si="8"/>
        <v>0</v>
      </c>
    </row>
    <row r="305" spans="1:21" s="33" customFormat="1" ht="32.25" customHeight="1">
      <c r="A305" s="34"/>
      <c r="B305" s="34"/>
      <c r="C305" s="34"/>
      <c r="D305" s="35"/>
      <c r="E305" s="36"/>
      <c r="F305" s="32">
        <f>SUM(F8:F304)</f>
        <v>671992.78</v>
      </c>
      <c r="G305" s="32">
        <f t="shared" ref="G305:U305" si="9">SUM(G8:G304)</f>
        <v>6046</v>
      </c>
      <c r="H305" s="32">
        <f t="shared" si="9"/>
        <v>994.47</v>
      </c>
      <c r="I305" s="32">
        <f t="shared" si="9"/>
        <v>30899.629999999997</v>
      </c>
      <c r="J305" s="32">
        <f t="shared" si="9"/>
        <v>640510.94000000006</v>
      </c>
      <c r="K305" s="32">
        <f t="shared" si="9"/>
        <v>9439</v>
      </c>
      <c r="L305" s="32">
        <f t="shared" si="9"/>
        <v>14794.08</v>
      </c>
      <c r="M305" s="32">
        <f t="shared" si="9"/>
        <v>0</v>
      </c>
      <c r="N305" s="32">
        <f t="shared" si="9"/>
        <v>629236.47999999998</v>
      </c>
      <c r="O305" s="32">
        <f t="shared" si="9"/>
        <v>7188</v>
      </c>
      <c r="P305" s="32">
        <f t="shared" si="9"/>
        <v>3573.04</v>
      </c>
      <c r="Q305" s="32">
        <f t="shared" si="9"/>
        <v>36458.33</v>
      </c>
      <c r="R305" s="32">
        <f t="shared" si="9"/>
        <v>1941740.1999999995</v>
      </c>
      <c r="S305" s="32">
        <f t="shared" si="9"/>
        <v>22673</v>
      </c>
      <c r="T305" s="32">
        <f t="shared" si="9"/>
        <v>19361.590000000004</v>
      </c>
      <c r="U305" s="32">
        <f t="shared" si="9"/>
        <v>67357.959999999992</v>
      </c>
    </row>
    <row r="306" spans="1:21">
      <c r="A306" s="8"/>
      <c r="B306" s="8"/>
      <c r="C306" s="8"/>
      <c r="D306" s="13"/>
      <c r="E306" s="10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>
      <c r="A307" s="8"/>
      <c r="B307" s="8"/>
      <c r="C307" s="8"/>
      <c r="D307" s="13"/>
      <c r="E307" s="10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>
      <c r="A308" s="8"/>
      <c r="B308" s="8"/>
      <c r="C308" s="8"/>
      <c r="D308" s="13"/>
      <c r="E308" s="10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>
      <c r="A309" s="8"/>
      <c r="B309" s="8"/>
      <c r="C309" s="8"/>
      <c r="D309" s="13"/>
      <c r="E309" s="10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>
      <c r="A310" s="8"/>
      <c r="B310" s="8"/>
      <c r="C310" s="8"/>
      <c r="D310" s="13"/>
      <c r="E310" s="10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>
      <c r="A311" s="8"/>
      <c r="B311" s="8"/>
      <c r="C311" s="8"/>
      <c r="D311" s="13"/>
      <c r="E311" s="10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>
      <c r="A312" s="8"/>
      <c r="B312" s="8"/>
      <c r="C312" s="8"/>
      <c r="D312" s="13"/>
      <c r="E312" s="10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>
      <c r="A313" s="8"/>
      <c r="B313" s="8"/>
      <c r="C313" s="8"/>
      <c r="D313" s="13"/>
      <c r="E313" s="10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>
      <c r="A314" s="8"/>
      <c r="B314" s="8"/>
      <c r="C314" s="8"/>
      <c r="D314" s="13"/>
      <c r="E314" s="10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>
      <c r="A315" s="8"/>
      <c r="B315" s="8"/>
      <c r="C315" s="8"/>
      <c r="D315" s="13"/>
      <c r="E315" s="10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>
      <c r="A316" s="8"/>
      <c r="B316" s="8"/>
      <c r="C316" s="8"/>
      <c r="D316" s="13"/>
      <c r="E316" s="10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>
      <c r="A317" s="8"/>
      <c r="B317" s="8"/>
      <c r="C317" s="8"/>
      <c r="D317" s="13"/>
      <c r="E317" s="10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>
      <c r="A318" s="8"/>
      <c r="B318" s="8"/>
      <c r="C318" s="8"/>
      <c r="D318" s="13"/>
      <c r="E318" s="10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>
      <c r="A319" s="8"/>
      <c r="B319" s="8"/>
      <c r="C319" s="8"/>
      <c r="D319" s="13"/>
      <c r="E319" s="10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>
      <c r="A320" s="8"/>
      <c r="B320" s="8"/>
      <c r="C320" s="8"/>
      <c r="D320" s="13"/>
      <c r="E320" s="10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>
      <c r="A321" s="8"/>
      <c r="B321" s="8"/>
      <c r="C321" s="8"/>
      <c r="D321" s="13"/>
      <c r="E321" s="10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>
      <c r="A322" s="8"/>
      <c r="B322" s="8"/>
      <c r="C322" s="8"/>
      <c r="D322" s="13"/>
      <c r="E322" s="10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>
      <c r="A323" s="8"/>
      <c r="B323" s="8"/>
      <c r="C323" s="8"/>
      <c r="D323" s="13"/>
      <c r="E323" s="10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>
      <c r="A324" s="8"/>
      <c r="B324" s="8"/>
      <c r="C324" s="8"/>
      <c r="D324" s="13"/>
      <c r="E324" s="10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>
      <c r="A325" s="8"/>
      <c r="B325" s="8"/>
      <c r="C325" s="8"/>
      <c r="D325" s="13"/>
      <c r="E325" s="10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>
      <c r="A326" s="8"/>
      <c r="B326" s="8"/>
      <c r="C326" s="8"/>
      <c r="D326" s="13"/>
      <c r="E326" s="10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>
      <c r="A327" s="8"/>
      <c r="B327" s="8"/>
      <c r="C327" s="8"/>
      <c r="D327" s="13"/>
      <c r="E327" s="10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>
      <c r="A328" s="8"/>
      <c r="B328" s="8"/>
      <c r="C328" s="8"/>
      <c r="D328" s="13"/>
      <c r="E328" s="10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>
      <c r="A329" s="8"/>
      <c r="B329" s="8"/>
      <c r="C329" s="8"/>
      <c r="D329" s="13"/>
      <c r="E329" s="10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>
      <c r="A330" s="8"/>
      <c r="B330" s="8"/>
      <c r="C330" s="8"/>
      <c r="D330" s="13"/>
      <c r="E330" s="10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>
      <c r="A331" s="8"/>
      <c r="B331" s="8"/>
      <c r="C331" s="8"/>
      <c r="D331" s="13"/>
      <c r="E331" s="10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>
      <c r="A332" s="8"/>
      <c r="B332" s="8"/>
      <c r="C332" s="8"/>
      <c r="D332" s="13"/>
      <c r="E332" s="10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>
      <c r="A333" s="8"/>
      <c r="B333" s="8"/>
      <c r="C333" s="8"/>
      <c r="D333" s="13"/>
      <c r="E333" s="10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>
      <c r="A334" s="8"/>
      <c r="B334" s="8"/>
      <c r="C334" s="8"/>
      <c r="D334" s="13"/>
      <c r="E334" s="10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>
      <c r="A335" s="8"/>
      <c r="B335" s="8"/>
      <c r="C335" s="8"/>
      <c r="D335" s="13"/>
      <c r="E335" s="10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>
      <c r="A336" s="8"/>
      <c r="B336" s="8"/>
      <c r="C336" s="8"/>
      <c r="D336" s="13"/>
      <c r="E336" s="10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>
      <c r="A337" s="8"/>
      <c r="B337" s="8"/>
      <c r="C337" s="8"/>
      <c r="D337" s="13"/>
      <c r="E337" s="10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>
      <c r="A338" s="8"/>
      <c r="B338" s="8"/>
      <c r="C338" s="8"/>
      <c r="D338" s="13"/>
      <c r="E338" s="10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>
      <c r="A339" s="8"/>
      <c r="B339" s="8"/>
      <c r="C339" s="8"/>
      <c r="D339" s="13"/>
      <c r="E339" s="10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>
      <c r="A340" s="8"/>
      <c r="B340" s="8"/>
      <c r="C340" s="8"/>
      <c r="D340" s="13"/>
      <c r="E340" s="10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>
      <c r="A341" s="8"/>
      <c r="B341" s="8"/>
      <c r="C341" s="8"/>
      <c r="D341" s="13"/>
      <c r="E341" s="10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>
      <c r="A342" s="8"/>
      <c r="B342" s="8"/>
      <c r="C342" s="8"/>
      <c r="D342" s="13"/>
      <c r="E342" s="10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>
      <c r="A343" s="8"/>
      <c r="B343" s="8"/>
      <c r="C343" s="8"/>
      <c r="D343" s="13"/>
      <c r="E343" s="10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>
      <c r="A344" s="8"/>
      <c r="B344" s="8"/>
      <c r="C344" s="8"/>
      <c r="D344" s="13"/>
      <c r="E344" s="10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>
      <c r="A345" s="8"/>
      <c r="B345" s="8"/>
      <c r="C345" s="8"/>
      <c r="D345" s="13"/>
      <c r="E345" s="10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>
      <c r="A346" s="8"/>
      <c r="B346" s="8"/>
      <c r="C346" s="8"/>
      <c r="D346" s="13"/>
      <c r="E346" s="10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>
      <c r="A347" s="8"/>
      <c r="B347" s="8"/>
      <c r="C347" s="8"/>
      <c r="D347" s="13"/>
      <c r="E347" s="10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>
      <c r="A348" s="8"/>
      <c r="B348" s="8"/>
      <c r="C348" s="8"/>
      <c r="D348" s="13"/>
      <c r="E348" s="10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>
      <c r="A349" s="8"/>
      <c r="B349" s="8"/>
      <c r="C349" s="8"/>
      <c r="D349" s="13"/>
      <c r="E349" s="10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>
      <c r="A350" s="8"/>
      <c r="B350" s="8"/>
      <c r="C350" s="8"/>
      <c r="D350" s="13"/>
      <c r="E350" s="10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>
      <c r="A351" s="8"/>
      <c r="B351" s="8"/>
      <c r="C351" s="8"/>
      <c r="D351" s="13"/>
      <c r="E351" s="10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>
      <c r="A352" s="8"/>
      <c r="B352" s="8"/>
      <c r="C352" s="8"/>
      <c r="D352" s="13"/>
      <c r="E352" s="10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>
      <c r="A353" s="8"/>
      <c r="B353" s="8"/>
      <c r="C353" s="8"/>
      <c r="D353" s="13"/>
      <c r="E353" s="10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>
      <c r="A354" s="8"/>
      <c r="B354" s="8"/>
      <c r="C354" s="8"/>
      <c r="D354" s="13"/>
      <c r="E354" s="10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>
      <c r="A355" s="8"/>
      <c r="B355" s="8"/>
      <c r="C355" s="8"/>
      <c r="D355" s="13"/>
      <c r="E355" s="10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>
      <c r="A356" s="8"/>
      <c r="B356" s="8"/>
      <c r="C356" s="8"/>
      <c r="D356" s="13"/>
      <c r="E356" s="10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>
      <c r="A357" s="8"/>
      <c r="B357" s="8"/>
      <c r="C357" s="8"/>
      <c r="D357" s="13"/>
      <c r="E357" s="10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>
      <c r="A358" s="8"/>
      <c r="B358" s="8"/>
      <c r="C358" s="8"/>
      <c r="D358" s="13"/>
      <c r="E358" s="10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>
      <c r="A359" s="8"/>
      <c r="B359" s="8"/>
      <c r="C359" s="8"/>
      <c r="D359" s="13"/>
      <c r="E359" s="10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>
      <c r="A360" s="8"/>
      <c r="B360" s="8"/>
      <c r="C360" s="8"/>
      <c r="D360" s="13"/>
      <c r="E360" s="10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>
      <c r="A361" s="8"/>
      <c r="B361" s="8"/>
      <c r="C361" s="8"/>
      <c r="D361" s="13"/>
      <c r="E361" s="10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>
      <c r="A362" s="8"/>
      <c r="B362" s="8"/>
      <c r="C362" s="8"/>
      <c r="D362" s="13"/>
      <c r="E362" s="10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>
      <c r="A363" s="8"/>
      <c r="B363" s="8"/>
      <c r="C363" s="8"/>
      <c r="D363" s="13"/>
      <c r="E363" s="10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>
      <c r="A364" s="8"/>
      <c r="B364" s="8"/>
      <c r="C364" s="8"/>
      <c r="D364" s="13"/>
      <c r="E364" s="10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>
      <c r="A365" s="8"/>
      <c r="B365" s="8"/>
      <c r="C365" s="8"/>
      <c r="D365" s="13"/>
      <c r="E365" s="10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>
      <c r="A366" s="8"/>
      <c r="B366" s="8"/>
      <c r="C366" s="8"/>
      <c r="D366" s="13"/>
      <c r="E366" s="10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>
      <c r="A367" s="8"/>
      <c r="B367" s="8"/>
      <c r="C367" s="8"/>
      <c r="D367" s="13"/>
      <c r="E367" s="10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>
      <c r="A368" s="8"/>
      <c r="B368" s="8"/>
      <c r="C368" s="8"/>
      <c r="D368" s="13"/>
      <c r="E368" s="10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>
      <c r="A369" s="8"/>
      <c r="B369" s="8"/>
      <c r="C369" s="8"/>
      <c r="D369" s="13"/>
      <c r="E369" s="10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>
      <c r="A370" s="8"/>
      <c r="B370" s="8"/>
      <c r="C370" s="8"/>
      <c r="D370" s="13"/>
      <c r="E370" s="10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>
      <c r="A371" s="8"/>
      <c r="B371" s="8"/>
      <c r="C371" s="8"/>
      <c r="D371" s="13"/>
      <c r="E371" s="10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>
      <c r="A372" s="8"/>
      <c r="B372" s="8"/>
      <c r="C372" s="8"/>
      <c r="D372" s="13"/>
      <c r="E372" s="10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>
      <c r="A373" s="8"/>
      <c r="B373" s="8"/>
      <c r="C373" s="8"/>
      <c r="D373" s="13"/>
      <c r="E373" s="10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>
      <c r="A374" s="8"/>
      <c r="B374" s="8"/>
      <c r="C374" s="8"/>
      <c r="D374" s="13"/>
      <c r="E374" s="10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>
      <c r="A375" s="8"/>
      <c r="B375" s="8"/>
      <c r="C375" s="8"/>
      <c r="D375" s="13"/>
      <c r="E375" s="10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>
      <c r="A376" s="8"/>
      <c r="B376" s="8"/>
      <c r="C376" s="8"/>
      <c r="D376" s="13"/>
      <c r="E376" s="10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>
      <c r="A377" s="8"/>
      <c r="B377" s="8"/>
      <c r="C377" s="8"/>
      <c r="D377" s="13"/>
      <c r="E377" s="10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>
      <c r="A378" s="8"/>
      <c r="B378" s="8"/>
      <c r="C378" s="8"/>
      <c r="D378" s="13"/>
      <c r="E378" s="10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>
      <c r="A379" s="8"/>
      <c r="B379" s="8"/>
      <c r="C379" s="8"/>
      <c r="D379" s="13"/>
      <c r="E379" s="10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>
      <c r="A380" s="8"/>
      <c r="B380" s="8"/>
      <c r="C380" s="8"/>
      <c r="D380" s="13"/>
      <c r="E380" s="10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>
      <c r="A381" s="8"/>
      <c r="B381" s="8"/>
      <c r="C381" s="8"/>
      <c r="D381" s="13"/>
      <c r="E381" s="10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>
      <c r="A382" s="8"/>
      <c r="B382" s="8"/>
      <c r="C382" s="8"/>
      <c r="D382" s="13"/>
      <c r="E382" s="10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>
      <c r="A383" s="8"/>
      <c r="B383" s="8"/>
      <c r="C383" s="8"/>
      <c r="D383" s="13"/>
      <c r="E383" s="10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>
      <c r="A384" s="8"/>
      <c r="B384" s="8"/>
      <c r="C384" s="8"/>
      <c r="D384" s="13"/>
      <c r="E384" s="10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>
      <c r="A385" s="8"/>
      <c r="B385" s="8"/>
      <c r="C385" s="8"/>
      <c r="D385" s="13"/>
      <c r="E385" s="10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>
      <c r="A386" s="8"/>
      <c r="B386" s="8"/>
      <c r="C386" s="8"/>
      <c r="D386" s="13"/>
      <c r="E386" s="10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>
      <c r="A387" s="8"/>
      <c r="B387" s="8"/>
      <c r="C387" s="8"/>
      <c r="D387" s="13"/>
      <c r="E387" s="10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>
      <c r="A388" s="8"/>
      <c r="B388" s="8"/>
      <c r="C388" s="8"/>
      <c r="D388" s="13"/>
      <c r="E388" s="10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>
      <c r="A389" s="8"/>
      <c r="B389" s="8"/>
      <c r="C389" s="8"/>
      <c r="D389" s="13"/>
      <c r="E389" s="10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>
      <c r="A390" s="8"/>
      <c r="B390" s="8"/>
      <c r="C390" s="8"/>
      <c r="D390" s="13"/>
      <c r="E390" s="10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>
      <c r="A391" s="8"/>
      <c r="B391" s="8"/>
      <c r="C391" s="8"/>
      <c r="D391" s="13"/>
      <c r="E391" s="10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>
      <c r="A392" s="8"/>
      <c r="B392" s="8"/>
      <c r="C392" s="8"/>
      <c r="D392" s="13"/>
      <c r="E392" s="10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>
      <c r="A393" s="8"/>
      <c r="B393" s="8"/>
      <c r="C393" s="8"/>
      <c r="D393" s="13"/>
      <c r="E393" s="10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>
      <c r="A394" s="8"/>
      <c r="B394" s="8"/>
      <c r="C394" s="8"/>
      <c r="D394" s="13"/>
      <c r="E394" s="10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>
      <c r="A395" s="8"/>
      <c r="B395" s="8"/>
      <c r="C395" s="8"/>
      <c r="D395" s="13"/>
      <c r="E395" s="10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>
      <c r="A396" s="8"/>
      <c r="B396" s="8"/>
      <c r="C396" s="8"/>
      <c r="D396" s="13"/>
      <c r="E396" s="10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>
      <c r="A397" s="8"/>
      <c r="B397" s="8"/>
      <c r="C397" s="8"/>
      <c r="D397" s="13"/>
      <c r="E397" s="10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>
      <c r="A398" s="8"/>
      <c r="B398" s="8"/>
      <c r="C398" s="8"/>
      <c r="D398" s="13"/>
      <c r="E398" s="10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>
      <c r="A399" s="8"/>
      <c r="B399" s="8"/>
      <c r="C399" s="8"/>
      <c r="D399" s="13"/>
      <c r="E399" s="10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>
      <c r="A400" s="8"/>
      <c r="B400" s="8"/>
      <c r="C400" s="8"/>
      <c r="D400" s="13"/>
      <c r="E400" s="10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>
      <c r="A401" s="8"/>
      <c r="B401" s="8"/>
      <c r="C401" s="8"/>
      <c r="D401" s="13"/>
      <c r="E401" s="10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>
      <c r="A402" s="8"/>
      <c r="B402" s="8"/>
      <c r="C402" s="8"/>
      <c r="D402" s="13"/>
      <c r="E402" s="10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>
      <c r="A403" s="8"/>
      <c r="B403" s="8"/>
      <c r="C403" s="8"/>
      <c r="D403" s="13"/>
      <c r="E403" s="10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>
      <c r="A404" s="8"/>
      <c r="B404" s="8"/>
      <c r="C404" s="8"/>
      <c r="D404" s="13"/>
      <c r="E404" s="10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>
      <c r="A405" s="8"/>
      <c r="B405" s="8"/>
      <c r="C405" s="8"/>
      <c r="D405" s="13"/>
      <c r="E405" s="10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>
      <c r="A406" s="8"/>
      <c r="B406" s="8"/>
      <c r="C406" s="8"/>
      <c r="D406" s="13"/>
      <c r="E406" s="10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>
      <c r="A407" s="8"/>
      <c r="B407" s="8"/>
      <c r="C407" s="8"/>
      <c r="D407" s="13"/>
      <c r="E407" s="10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>
      <c r="A408" s="8"/>
      <c r="B408" s="8"/>
      <c r="C408" s="8"/>
      <c r="D408" s="13"/>
      <c r="E408" s="10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>
      <c r="A409" s="8"/>
      <c r="B409" s="8"/>
      <c r="C409" s="8"/>
      <c r="D409" s="13"/>
      <c r="E409" s="10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>
      <c r="A410" s="8"/>
      <c r="B410" s="8"/>
      <c r="C410" s="8"/>
      <c r="D410" s="13"/>
      <c r="E410" s="10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>
      <c r="A411" s="8"/>
      <c r="B411" s="8"/>
      <c r="C411" s="8"/>
      <c r="D411" s="13"/>
      <c r="E411" s="10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>
      <c r="A412" s="8"/>
      <c r="B412" s="8"/>
      <c r="C412" s="8"/>
      <c r="D412" s="13"/>
      <c r="E412" s="10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>
      <c r="A413" s="8"/>
      <c r="B413" s="8"/>
      <c r="C413" s="8"/>
      <c r="D413" s="13"/>
      <c r="E413" s="10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>
      <c r="A414" s="8"/>
      <c r="B414" s="8"/>
      <c r="C414" s="8"/>
      <c r="D414" s="13"/>
      <c r="E414" s="10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>
      <c r="A415" s="8"/>
      <c r="B415" s="8"/>
      <c r="C415" s="8"/>
      <c r="D415" s="13"/>
      <c r="E415" s="10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>
      <c r="A416" s="8"/>
      <c r="B416" s="8"/>
      <c r="C416" s="8"/>
      <c r="D416" s="13"/>
      <c r="E416" s="10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>
      <c r="A417" s="8"/>
      <c r="B417" s="8"/>
      <c r="C417" s="8"/>
      <c r="D417" s="13"/>
      <c r="E417" s="10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>
      <c r="A418" s="8"/>
      <c r="B418" s="8"/>
      <c r="C418" s="8"/>
      <c r="D418" s="13"/>
      <c r="E418" s="10"/>
      <c r="F418" s="7"/>
      <c r="G418" s="7"/>
      <c r="H418" s="7"/>
      <c r="J418" s="7"/>
      <c r="K418" s="7"/>
      <c r="L418" s="7"/>
      <c r="N418" s="7"/>
      <c r="O418" s="7"/>
      <c r="P418" s="7"/>
      <c r="R418" s="7"/>
      <c r="S418" s="7"/>
      <c r="T418" s="7"/>
    </row>
    <row r="419" spans="1:21">
      <c r="A419" s="8"/>
      <c r="B419" s="8"/>
      <c r="C419" s="8"/>
      <c r="D419" s="13"/>
      <c r="E419" s="10"/>
      <c r="F419" s="7"/>
      <c r="G419" s="7"/>
      <c r="H419" s="7"/>
      <c r="J419" s="7"/>
      <c r="K419" s="7"/>
      <c r="L419" s="7"/>
      <c r="N419" s="7"/>
      <c r="O419" s="7"/>
      <c r="P419" s="7"/>
      <c r="R419" s="7"/>
      <c r="S419" s="7"/>
      <c r="T419" s="7"/>
    </row>
    <row r="420" spans="1:21">
      <c r="A420" s="8"/>
      <c r="B420" s="8"/>
      <c r="C420" s="8"/>
      <c r="D420" s="13"/>
      <c r="E420" s="10"/>
      <c r="F420" s="7"/>
      <c r="G420" s="7"/>
      <c r="H420" s="7"/>
      <c r="J420" s="7"/>
      <c r="K420" s="7"/>
      <c r="L420" s="7"/>
      <c r="N420" s="7"/>
      <c r="O420" s="7"/>
      <c r="P420" s="7"/>
      <c r="R420" s="7"/>
      <c r="S420" s="7"/>
      <c r="T420" s="7"/>
    </row>
    <row r="421" spans="1:21">
      <c r="A421" s="8"/>
      <c r="B421" s="8"/>
      <c r="C421" s="8"/>
      <c r="D421" s="13"/>
      <c r="E421" s="10"/>
      <c r="F421" s="7"/>
      <c r="G421" s="7"/>
      <c r="H421" s="7"/>
      <c r="J421" s="7"/>
      <c r="K421" s="7"/>
      <c r="L421" s="7"/>
      <c r="N421" s="7"/>
      <c r="O421" s="7"/>
      <c r="P421" s="7"/>
      <c r="R421" s="7"/>
      <c r="S421" s="7"/>
      <c r="T421" s="7"/>
    </row>
    <row r="422" spans="1:21">
      <c r="A422" s="8"/>
      <c r="B422" s="8"/>
      <c r="C422" s="8"/>
      <c r="D422" s="13"/>
      <c r="E422" s="10"/>
      <c r="F422" s="7"/>
      <c r="G422" s="7"/>
      <c r="H422" s="7"/>
      <c r="J422" s="7"/>
      <c r="K422" s="7"/>
      <c r="L422" s="7"/>
      <c r="N422" s="7"/>
      <c r="O422" s="7"/>
      <c r="P422" s="7"/>
      <c r="R422" s="7"/>
      <c r="S422" s="7"/>
      <c r="T422" s="7"/>
    </row>
    <row r="423" spans="1:21">
      <c r="A423" s="8"/>
      <c r="B423" s="8"/>
      <c r="C423" s="8"/>
      <c r="D423" s="13"/>
      <c r="E423" s="10"/>
      <c r="F423" s="7"/>
      <c r="G423" s="7"/>
      <c r="H423" s="7"/>
      <c r="J423" s="7"/>
      <c r="K423" s="7"/>
      <c r="L423" s="7"/>
      <c r="N423" s="7"/>
      <c r="O423" s="7"/>
      <c r="P423" s="7"/>
      <c r="R423" s="7"/>
      <c r="S423" s="7"/>
      <c r="T423" s="7"/>
    </row>
    <row r="424" spans="1:21">
      <c r="A424" s="8"/>
      <c r="B424" s="8"/>
      <c r="C424" s="8"/>
      <c r="D424" s="13"/>
      <c r="E424" s="10"/>
      <c r="F424" s="7"/>
      <c r="G424" s="7"/>
      <c r="H424" s="7"/>
      <c r="J424" s="7"/>
      <c r="K424" s="7"/>
      <c r="L424" s="7"/>
      <c r="N424" s="7"/>
      <c r="O424" s="7"/>
      <c r="P424" s="7"/>
      <c r="R424" s="7"/>
      <c r="S424" s="7"/>
      <c r="T424" s="7"/>
    </row>
    <row r="425" spans="1:21">
      <c r="A425" s="8"/>
      <c r="B425" s="8"/>
      <c r="C425" s="8"/>
      <c r="D425" s="13"/>
      <c r="E425" s="10"/>
      <c r="F425" s="7"/>
      <c r="G425" s="7"/>
      <c r="H425" s="7"/>
      <c r="J425" s="7"/>
      <c r="K425" s="7"/>
      <c r="L425" s="7"/>
      <c r="N425" s="7"/>
      <c r="O425" s="7"/>
      <c r="P425" s="7"/>
      <c r="R425" s="7"/>
      <c r="S425" s="7"/>
      <c r="T425" s="7"/>
    </row>
    <row r="426" spans="1:21">
      <c r="A426" s="8"/>
      <c r="B426" s="8"/>
      <c r="C426" s="8"/>
      <c r="D426" s="13"/>
      <c r="E426" s="10"/>
      <c r="F426" s="7"/>
      <c r="G426" s="7"/>
      <c r="H426" s="7"/>
      <c r="J426" s="7"/>
      <c r="K426" s="7"/>
      <c r="L426" s="7"/>
      <c r="N426" s="7"/>
      <c r="O426" s="7"/>
      <c r="P426" s="7"/>
      <c r="R426" s="7"/>
      <c r="S426" s="7"/>
      <c r="T426" s="7"/>
    </row>
    <row r="427" spans="1:21">
      <c r="A427" s="8"/>
      <c r="B427" s="8"/>
      <c r="C427" s="8"/>
      <c r="D427" s="13"/>
      <c r="E427" s="10"/>
      <c r="F427" s="7"/>
      <c r="G427" s="7"/>
      <c r="H427" s="7"/>
      <c r="J427" s="7"/>
      <c r="K427" s="7"/>
      <c r="L427" s="7"/>
      <c r="N427" s="7"/>
      <c r="O427" s="7"/>
      <c r="P427" s="7"/>
      <c r="R427" s="7"/>
      <c r="S427" s="7"/>
      <c r="T427" s="7"/>
    </row>
    <row r="428" spans="1:21">
      <c r="A428" s="8"/>
      <c r="B428" s="8"/>
      <c r="C428" s="8"/>
      <c r="D428" s="13"/>
      <c r="E428" s="10"/>
      <c r="F428" s="7"/>
      <c r="G428" s="7"/>
      <c r="H428" s="7"/>
      <c r="J428" s="7"/>
      <c r="K428" s="7"/>
      <c r="L428" s="7"/>
      <c r="N428" s="7"/>
      <c r="O428" s="7"/>
      <c r="P428" s="7"/>
      <c r="R428" s="7"/>
      <c r="S428" s="7"/>
      <c r="T428" s="7"/>
    </row>
    <row r="429" spans="1:21">
      <c r="A429" s="8"/>
      <c r="B429" s="8"/>
      <c r="C429" s="8"/>
      <c r="D429" s="13"/>
      <c r="E429" s="10"/>
      <c r="F429" s="7"/>
      <c r="G429" s="7"/>
      <c r="H429" s="7"/>
      <c r="J429" s="7"/>
      <c r="K429" s="7"/>
      <c r="L429" s="7"/>
      <c r="N429" s="7"/>
      <c r="O429" s="7"/>
      <c r="P429" s="7"/>
      <c r="R429" s="7"/>
      <c r="S429" s="7"/>
      <c r="T429" s="7"/>
    </row>
    <row r="430" spans="1:21">
      <c r="A430" s="8"/>
      <c r="B430" s="8"/>
      <c r="C430" s="8"/>
      <c r="D430" s="13"/>
      <c r="E430" s="10"/>
      <c r="F430" s="7"/>
      <c r="G430" s="7"/>
      <c r="H430" s="7"/>
      <c r="J430" s="7"/>
      <c r="K430" s="7"/>
      <c r="L430" s="7"/>
      <c r="N430" s="7"/>
      <c r="O430" s="7"/>
      <c r="P430" s="7"/>
      <c r="R430" s="7"/>
      <c r="S430" s="7"/>
      <c r="T430" s="7"/>
    </row>
    <row r="431" spans="1:21">
      <c r="A431" s="8"/>
      <c r="B431" s="8"/>
      <c r="C431" s="8"/>
      <c r="D431" s="13"/>
      <c r="E431" s="10"/>
      <c r="F431" s="7"/>
      <c r="G431" s="7"/>
      <c r="H431" s="7"/>
      <c r="J431" s="7"/>
      <c r="K431" s="7"/>
      <c r="L431" s="7"/>
      <c r="N431" s="7"/>
      <c r="O431" s="7"/>
      <c r="P431" s="7"/>
      <c r="R431" s="7"/>
      <c r="S431" s="7"/>
      <c r="T431" s="7"/>
    </row>
    <row r="432" spans="1:21">
      <c r="A432" s="8"/>
      <c r="B432" s="8"/>
      <c r="C432" s="8"/>
      <c r="D432" s="13"/>
      <c r="E432" s="10"/>
      <c r="F432" s="7"/>
      <c r="G432" s="7"/>
      <c r="H432" s="7"/>
      <c r="J432" s="7"/>
      <c r="K432" s="7"/>
      <c r="L432" s="7"/>
      <c r="N432" s="7"/>
      <c r="O432" s="7"/>
      <c r="P432" s="7"/>
      <c r="R432" s="7"/>
      <c r="S432" s="7"/>
      <c r="T432" s="7"/>
    </row>
    <row r="433" spans="1:20">
      <c r="A433" s="8"/>
      <c r="B433" s="8"/>
      <c r="C433" s="8"/>
      <c r="D433" s="13"/>
      <c r="E433" s="10"/>
      <c r="F433" s="7"/>
      <c r="G433" s="7"/>
      <c r="H433" s="7"/>
      <c r="J433" s="7"/>
      <c r="K433" s="7"/>
      <c r="L433" s="7"/>
      <c r="N433" s="7"/>
      <c r="O433" s="7"/>
      <c r="P433" s="7"/>
      <c r="R433" s="7"/>
      <c r="S433" s="7"/>
      <c r="T433" s="7"/>
    </row>
  </sheetData>
  <autoFilter ref="A7:U310" xr:uid="{BD4FD8D8-4524-4548-90BE-846F821B3EE0}"/>
  <mergeCells count="14">
    <mergeCell ref="A2:E2"/>
    <mergeCell ref="A5:A7"/>
    <mergeCell ref="B5:B7"/>
    <mergeCell ref="D5:D7"/>
    <mergeCell ref="E5:E7"/>
    <mergeCell ref="C5:C7"/>
    <mergeCell ref="R5:U5"/>
    <mergeCell ref="R6:U6"/>
    <mergeCell ref="F5:I5"/>
    <mergeCell ref="F6:I6"/>
    <mergeCell ref="J5:M5"/>
    <mergeCell ref="J6:M6"/>
    <mergeCell ref="N5:Q5"/>
    <mergeCell ref="N6:Q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1DDF8-A91A-4DF9-98E0-D2732E54435A}">
  <dimension ref="A1:U115"/>
  <sheetViews>
    <sheetView tabSelected="1" workbookViewId="0">
      <selection activeCell="F32" sqref="F32"/>
    </sheetView>
  </sheetViews>
  <sheetFormatPr defaultRowHeight="15"/>
  <cols>
    <col min="4" max="4" width="24.28515625" customWidth="1"/>
    <col min="5" max="5" width="24.5703125" customWidth="1"/>
    <col min="6" max="6" width="11.140625" bestFit="1" customWidth="1"/>
    <col min="10" max="10" width="11.140625" bestFit="1" customWidth="1"/>
    <col min="14" max="14" width="11.140625" bestFit="1" customWidth="1"/>
    <col min="18" max="18" width="11.140625" bestFit="1" customWidth="1"/>
    <col min="21" max="21" width="10.5703125" bestFit="1" customWidth="1"/>
  </cols>
  <sheetData>
    <row r="1" spans="1:21">
      <c r="A1" s="46" t="s">
        <v>0</v>
      </c>
      <c r="B1" s="48" t="s">
        <v>202</v>
      </c>
      <c r="C1" s="48" t="s">
        <v>203</v>
      </c>
      <c r="D1" s="50" t="s">
        <v>1</v>
      </c>
      <c r="E1" s="50" t="s">
        <v>2</v>
      </c>
      <c r="F1" s="39" t="s">
        <v>210</v>
      </c>
      <c r="G1" s="40"/>
      <c r="H1" s="40"/>
      <c r="I1" s="41"/>
      <c r="J1" s="39" t="s">
        <v>211</v>
      </c>
      <c r="K1" s="40"/>
      <c r="L1" s="40"/>
      <c r="M1" s="41"/>
      <c r="N1" s="39" t="s">
        <v>212</v>
      </c>
      <c r="O1" s="40"/>
      <c r="P1" s="40"/>
      <c r="Q1" s="41"/>
      <c r="R1" s="39" t="s">
        <v>216</v>
      </c>
      <c r="S1" s="40"/>
      <c r="T1" s="40"/>
      <c r="U1" s="41"/>
    </row>
    <row r="2" spans="1:21">
      <c r="A2" s="47"/>
      <c r="B2" s="49"/>
      <c r="C2" s="49"/>
      <c r="D2" s="51"/>
      <c r="E2" s="51"/>
      <c r="F2" s="42" t="s">
        <v>3</v>
      </c>
      <c r="G2" s="43"/>
      <c r="H2" s="43"/>
      <c r="I2" s="44"/>
      <c r="J2" s="42" t="s">
        <v>3</v>
      </c>
      <c r="K2" s="43"/>
      <c r="L2" s="43"/>
      <c r="M2" s="44"/>
      <c r="N2" s="42" t="s">
        <v>3</v>
      </c>
      <c r="O2" s="43"/>
      <c r="P2" s="43"/>
      <c r="Q2" s="44"/>
      <c r="R2" s="42" t="s">
        <v>3</v>
      </c>
      <c r="S2" s="43"/>
      <c r="T2" s="43"/>
      <c r="U2" s="44"/>
    </row>
    <row r="3" spans="1:21" ht="48">
      <c r="A3" s="47"/>
      <c r="B3" s="49"/>
      <c r="C3" s="49" t="s">
        <v>203</v>
      </c>
      <c r="D3" s="51"/>
      <c r="E3" s="51"/>
      <c r="F3" s="4" t="s">
        <v>204</v>
      </c>
      <c r="G3" s="5" t="s">
        <v>205</v>
      </c>
      <c r="H3" s="5" t="s">
        <v>206</v>
      </c>
      <c r="I3" s="5" t="s">
        <v>207</v>
      </c>
      <c r="J3" s="4" t="s">
        <v>204</v>
      </c>
      <c r="K3" s="5" t="s">
        <v>205</v>
      </c>
      <c r="L3" s="5" t="s">
        <v>206</v>
      </c>
      <c r="M3" s="5" t="s">
        <v>207</v>
      </c>
      <c r="N3" s="4" t="s">
        <v>204</v>
      </c>
      <c r="O3" s="5" t="s">
        <v>205</v>
      </c>
      <c r="P3" s="5" t="s">
        <v>206</v>
      </c>
      <c r="Q3" s="5" t="s">
        <v>207</v>
      </c>
      <c r="R3" s="4" t="s">
        <v>204</v>
      </c>
      <c r="S3" s="5" t="s">
        <v>205</v>
      </c>
      <c r="T3" s="5" t="s">
        <v>206</v>
      </c>
      <c r="U3" s="5" t="s">
        <v>207</v>
      </c>
    </row>
    <row r="4" spans="1:21">
      <c r="A4" s="52">
        <v>1</v>
      </c>
      <c r="B4" s="53"/>
      <c r="C4" s="53"/>
      <c r="D4" s="53" t="s">
        <v>122</v>
      </c>
      <c r="E4" s="53" t="s">
        <v>217</v>
      </c>
      <c r="F4" s="54">
        <v>1600</v>
      </c>
      <c r="G4" s="54"/>
      <c r="H4" s="54"/>
      <c r="I4" s="55"/>
      <c r="J4" s="54">
        <v>1600</v>
      </c>
      <c r="K4" s="54"/>
      <c r="L4" s="54"/>
      <c r="M4" s="55"/>
      <c r="N4" s="54">
        <v>1600</v>
      </c>
      <c r="O4" s="54"/>
      <c r="P4" s="54"/>
      <c r="Q4" s="55"/>
      <c r="R4" s="54">
        <f>N4+J4+F4</f>
        <v>4800</v>
      </c>
      <c r="S4" s="54">
        <f>O4+K4+G4</f>
        <v>0</v>
      </c>
      <c r="T4" s="54">
        <f>P4+L4+H4</f>
        <v>0</v>
      </c>
      <c r="U4" s="54">
        <f>Q4+M4+I4</f>
        <v>0</v>
      </c>
    </row>
    <row r="5" spans="1:21">
      <c r="A5" s="52">
        <v>2</v>
      </c>
      <c r="B5" s="53"/>
      <c r="C5" s="53"/>
      <c r="D5" s="53" t="s">
        <v>85</v>
      </c>
      <c r="E5" s="53" t="s">
        <v>217</v>
      </c>
      <c r="F5" s="54">
        <v>1400</v>
      </c>
      <c r="G5" s="54"/>
      <c r="H5" s="54"/>
      <c r="I5" s="55"/>
      <c r="J5" s="54">
        <v>1400</v>
      </c>
      <c r="K5" s="54"/>
      <c r="L5" s="54"/>
      <c r="M5" s="55"/>
      <c r="N5" s="54">
        <v>1400</v>
      </c>
      <c r="O5" s="54"/>
      <c r="P5" s="54"/>
      <c r="Q5" s="55"/>
      <c r="R5" s="54">
        <f>N5+J5+F5</f>
        <v>4200</v>
      </c>
      <c r="S5" s="54">
        <f>O5+K5+G5</f>
        <v>0</v>
      </c>
      <c r="T5" s="54">
        <f>P5+L5+H5</f>
        <v>0</v>
      </c>
      <c r="U5" s="54">
        <f>Q5+M5+I5</f>
        <v>0</v>
      </c>
    </row>
    <row r="6" spans="1:21">
      <c r="A6" s="52">
        <v>3</v>
      </c>
      <c r="B6" s="53"/>
      <c r="C6" s="53"/>
      <c r="D6" s="53" t="s">
        <v>129</v>
      </c>
      <c r="E6" s="53" t="s">
        <v>217</v>
      </c>
      <c r="F6" s="54"/>
      <c r="G6" s="54"/>
      <c r="H6" s="54"/>
      <c r="I6" s="55">
        <v>9866.67</v>
      </c>
      <c r="J6" s="54"/>
      <c r="K6" s="54"/>
      <c r="L6" s="54"/>
      <c r="M6" s="55"/>
      <c r="N6" s="54"/>
      <c r="O6" s="54"/>
      <c r="P6" s="54"/>
      <c r="Q6" s="55"/>
      <c r="R6" s="54">
        <f>N6+J6+F6</f>
        <v>0</v>
      </c>
      <c r="S6" s="54">
        <f>O6+K6+G6</f>
        <v>0</v>
      </c>
      <c r="T6" s="54">
        <f>P6+L6+H6</f>
        <v>0</v>
      </c>
      <c r="U6" s="54">
        <f>Q6+M6+I6</f>
        <v>9866.67</v>
      </c>
    </row>
    <row r="7" spans="1:21">
      <c r="A7" s="52">
        <v>4</v>
      </c>
      <c r="B7" s="53"/>
      <c r="C7" s="53"/>
      <c r="D7" s="53" t="s">
        <v>115</v>
      </c>
      <c r="E7" s="53" t="s">
        <v>217</v>
      </c>
      <c r="F7" s="54">
        <v>1200</v>
      </c>
      <c r="G7" s="54"/>
      <c r="H7" s="54"/>
      <c r="I7" s="55"/>
      <c r="J7" s="54">
        <v>1200</v>
      </c>
      <c r="K7" s="54"/>
      <c r="L7" s="54"/>
      <c r="M7" s="55"/>
      <c r="N7" s="54">
        <v>1200</v>
      </c>
      <c r="O7" s="54"/>
      <c r="P7" s="54"/>
      <c r="Q7" s="55"/>
      <c r="R7" s="54">
        <f>N7+J7+F7</f>
        <v>3600</v>
      </c>
      <c r="S7" s="54">
        <f>O7+K7+G7</f>
        <v>0</v>
      </c>
      <c r="T7" s="54">
        <f>P7+L7+H7</f>
        <v>0</v>
      </c>
      <c r="U7" s="54">
        <f>Q7+M7+I7</f>
        <v>0</v>
      </c>
    </row>
    <row r="8" spans="1:21">
      <c r="A8" s="52">
        <v>5</v>
      </c>
      <c r="B8" s="53"/>
      <c r="C8" s="53"/>
      <c r="D8" s="53" t="s">
        <v>85</v>
      </c>
      <c r="E8" s="53" t="s">
        <v>217</v>
      </c>
      <c r="F8" s="54">
        <v>1400</v>
      </c>
      <c r="G8" s="54"/>
      <c r="H8" s="54"/>
      <c r="I8" s="55"/>
      <c r="J8" s="54">
        <v>1400</v>
      </c>
      <c r="K8" s="54"/>
      <c r="L8" s="54"/>
      <c r="M8" s="55"/>
      <c r="N8" s="54">
        <v>1400</v>
      </c>
      <c r="O8" s="54"/>
      <c r="P8" s="54"/>
      <c r="Q8" s="55"/>
      <c r="R8" s="54">
        <f>N8+J8+F8</f>
        <v>4200</v>
      </c>
      <c r="S8" s="54">
        <f>O8+K8+G8</f>
        <v>0</v>
      </c>
      <c r="T8" s="54">
        <f>P8+L8+H8</f>
        <v>0</v>
      </c>
      <c r="U8" s="54">
        <f>Q8+M8+I8</f>
        <v>0</v>
      </c>
    </row>
    <row r="9" spans="1:21">
      <c r="A9" s="52">
        <v>6</v>
      </c>
      <c r="B9" s="53"/>
      <c r="C9" s="53"/>
      <c r="D9" s="53" t="s">
        <v>86</v>
      </c>
      <c r="E9" s="53" t="s">
        <v>217</v>
      </c>
      <c r="F9" s="54">
        <v>2000</v>
      </c>
      <c r="G9" s="54"/>
      <c r="H9" s="54"/>
      <c r="I9" s="55"/>
      <c r="J9" s="54">
        <v>1200</v>
      </c>
      <c r="K9" s="54"/>
      <c r="L9" s="54"/>
      <c r="M9" s="55"/>
      <c r="N9" s="54">
        <v>1600</v>
      </c>
      <c r="O9" s="54"/>
      <c r="P9" s="54"/>
      <c r="Q9" s="55"/>
      <c r="R9" s="54">
        <f>N9+J9+F9</f>
        <v>4800</v>
      </c>
      <c r="S9" s="54">
        <f>O9+K9+G9</f>
        <v>0</v>
      </c>
      <c r="T9" s="54">
        <f>P9+L9+H9</f>
        <v>0</v>
      </c>
      <c r="U9" s="54">
        <f>Q9+M9+I9</f>
        <v>0</v>
      </c>
    </row>
    <row r="10" spans="1:21">
      <c r="A10" s="52">
        <v>7</v>
      </c>
      <c r="B10" s="53"/>
      <c r="C10" s="53"/>
      <c r="D10" s="53" t="s">
        <v>113</v>
      </c>
      <c r="E10" s="53" t="s">
        <v>217</v>
      </c>
      <c r="F10" s="54">
        <v>1600</v>
      </c>
      <c r="G10" s="54"/>
      <c r="H10" s="54"/>
      <c r="I10" s="55"/>
      <c r="J10" s="54">
        <v>1600</v>
      </c>
      <c r="K10" s="54"/>
      <c r="L10" s="54"/>
      <c r="M10" s="55"/>
      <c r="N10" s="54">
        <v>1600</v>
      </c>
      <c r="O10" s="54"/>
      <c r="P10" s="54"/>
      <c r="Q10" s="55"/>
      <c r="R10" s="54">
        <f>N10+J10+F10</f>
        <v>4800</v>
      </c>
      <c r="S10" s="54">
        <f>O10+K10+G10</f>
        <v>0</v>
      </c>
      <c r="T10" s="54">
        <f>P10+L10+H10</f>
        <v>0</v>
      </c>
      <c r="U10" s="54">
        <f>Q10+M10+I10</f>
        <v>0</v>
      </c>
    </row>
    <row r="11" spans="1:21">
      <c r="A11" s="52">
        <v>8</v>
      </c>
      <c r="B11" s="53"/>
      <c r="C11" s="53"/>
      <c r="D11" s="53" t="s">
        <v>85</v>
      </c>
      <c r="E11" s="53" t="s">
        <v>217</v>
      </c>
      <c r="F11" s="54">
        <v>1400</v>
      </c>
      <c r="G11" s="54"/>
      <c r="H11" s="54"/>
      <c r="I11" s="55"/>
      <c r="J11" s="54">
        <v>1400</v>
      </c>
      <c r="K11" s="54"/>
      <c r="L11" s="54"/>
      <c r="M11" s="55"/>
      <c r="N11" s="54">
        <v>1400</v>
      </c>
      <c r="O11" s="54"/>
      <c r="P11" s="54"/>
      <c r="Q11" s="55"/>
      <c r="R11" s="54">
        <f>N11+J11+F11</f>
        <v>4200</v>
      </c>
      <c r="S11" s="54">
        <f>O11+K11+G11</f>
        <v>0</v>
      </c>
      <c r="T11" s="54">
        <f>P11+L11+H11</f>
        <v>0</v>
      </c>
      <c r="U11" s="54">
        <f>Q11+M11+I11</f>
        <v>0</v>
      </c>
    </row>
    <row r="12" spans="1:21">
      <c r="A12" s="52">
        <v>9</v>
      </c>
      <c r="B12" s="53"/>
      <c r="C12" s="53"/>
      <c r="D12" s="53" t="s">
        <v>97</v>
      </c>
      <c r="E12" s="53" t="s">
        <v>217</v>
      </c>
      <c r="F12" s="54">
        <v>1700</v>
      </c>
      <c r="G12" s="54"/>
      <c r="H12" s="54"/>
      <c r="I12" s="55"/>
      <c r="J12" s="54">
        <v>1700</v>
      </c>
      <c r="K12" s="54"/>
      <c r="L12" s="54"/>
      <c r="M12" s="55"/>
      <c r="N12" s="54">
        <v>1700</v>
      </c>
      <c r="O12" s="54"/>
      <c r="P12" s="54"/>
      <c r="Q12" s="55"/>
      <c r="R12" s="54">
        <f>N12+J12+F12</f>
        <v>5100</v>
      </c>
      <c r="S12" s="54">
        <f>O12+K12+G12</f>
        <v>0</v>
      </c>
      <c r="T12" s="54">
        <f>P12+L12+H12</f>
        <v>0</v>
      </c>
      <c r="U12" s="54">
        <f>Q12+M12+I12</f>
        <v>0</v>
      </c>
    </row>
    <row r="13" spans="1:21">
      <c r="A13" s="52">
        <v>10</v>
      </c>
      <c r="B13" s="53"/>
      <c r="C13" s="53"/>
      <c r="D13" s="53" t="s">
        <v>85</v>
      </c>
      <c r="E13" s="53" t="s">
        <v>217</v>
      </c>
      <c r="F13" s="54">
        <v>2859.09</v>
      </c>
      <c r="G13" s="54"/>
      <c r="H13" s="54"/>
      <c r="I13" s="55"/>
      <c r="J13" s="54">
        <v>850</v>
      </c>
      <c r="K13" s="54"/>
      <c r="L13" s="54"/>
      <c r="M13" s="55"/>
      <c r="N13" s="54">
        <v>1390.91</v>
      </c>
      <c r="O13" s="54"/>
      <c r="P13" s="54"/>
      <c r="Q13" s="55"/>
      <c r="R13" s="54">
        <f>N13+J13+F13</f>
        <v>5100</v>
      </c>
      <c r="S13" s="54">
        <f>O13+K13+G13</f>
        <v>0</v>
      </c>
      <c r="T13" s="54">
        <f>P13+L13+H13</f>
        <v>0</v>
      </c>
      <c r="U13" s="54">
        <f>Q13+M13+I13</f>
        <v>0</v>
      </c>
    </row>
    <row r="14" spans="1:21">
      <c r="A14" s="52">
        <v>11</v>
      </c>
      <c r="B14" s="56"/>
      <c r="C14" s="53"/>
      <c r="D14" s="53" t="s">
        <v>85</v>
      </c>
      <c r="E14" s="53" t="s">
        <v>217</v>
      </c>
      <c r="F14" s="54">
        <v>1700</v>
      </c>
      <c r="G14" s="54"/>
      <c r="H14" s="54"/>
      <c r="I14" s="55"/>
      <c r="J14" s="54">
        <v>1700</v>
      </c>
      <c r="K14" s="54"/>
      <c r="L14" s="54"/>
      <c r="M14" s="55"/>
      <c r="N14" s="54">
        <v>1700</v>
      </c>
      <c r="O14" s="54"/>
      <c r="P14" s="54"/>
      <c r="Q14" s="55"/>
      <c r="R14" s="54">
        <f>N14+J14+F14</f>
        <v>5100</v>
      </c>
      <c r="S14" s="54">
        <f>O14+K14+G14</f>
        <v>0</v>
      </c>
      <c r="T14" s="54">
        <f>P14+L14+H14</f>
        <v>0</v>
      </c>
      <c r="U14" s="54">
        <f>Q14+M14+I14</f>
        <v>0</v>
      </c>
    </row>
    <row r="15" spans="1:21">
      <c r="A15" s="52">
        <v>12</v>
      </c>
      <c r="B15" s="53"/>
      <c r="C15" s="53"/>
      <c r="D15" s="53" t="s">
        <v>129</v>
      </c>
      <c r="E15" s="53" t="s">
        <v>217</v>
      </c>
      <c r="F15" s="54">
        <v>1200</v>
      </c>
      <c r="G15" s="54"/>
      <c r="H15" s="54"/>
      <c r="I15" s="55"/>
      <c r="J15" s="54">
        <v>1690.91</v>
      </c>
      <c r="K15" s="54"/>
      <c r="L15" s="54"/>
      <c r="M15" s="55"/>
      <c r="N15" s="54">
        <v>709.09</v>
      </c>
      <c r="O15" s="54"/>
      <c r="P15" s="54"/>
      <c r="Q15" s="55"/>
      <c r="R15" s="54">
        <f>N15+J15+F15</f>
        <v>3600</v>
      </c>
      <c r="S15" s="54">
        <f>O15+K15+G15</f>
        <v>0</v>
      </c>
      <c r="T15" s="54">
        <f>P15+L15+H15</f>
        <v>0</v>
      </c>
      <c r="U15" s="54">
        <f>Q15+M15+I15</f>
        <v>0</v>
      </c>
    </row>
    <row r="16" spans="1:21">
      <c r="A16" s="52">
        <v>13</v>
      </c>
      <c r="B16" s="53"/>
      <c r="C16" s="53"/>
      <c r="D16" s="53" t="s">
        <v>85</v>
      </c>
      <c r="E16" s="53" t="s">
        <v>217</v>
      </c>
      <c r="F16" s="54">
        <v>1500</v>
      </c>
      <c r="G16" s="54"/>
      <c r="H16" s="54"/>
      <c r="I16" s="55"/>
      <c r="J16" s="54">
        <v>1500</v>
      </c>
      <c r="K16" s="54"/>
      <c r="L16" s="54"/>
      <c r="M16" s="55"/>
      <c r="N16" s="54">
        <v>1500</v>
      </c>
      <c r="O16" s="54"/>
      <c r="P16" s="54"/>
      <c r="Q16" s="55"/>
      <c r="R16" s="54">
        <f>N16+J16+F16</f>
        <v>4500</v>
      </c>
      <c r="S16" s="54">
        <f>O16+K16+G16</f>
        <v>0</v>
      </c>
      <c r="T16" s="54">
        <f>P16+L16+H16</f>
        <v>0</v>
      </c>
      <c r="U16" s="54">
        <f>Q16+M16+I16</f>
        <v>0</v>
      </c>
    </row>
    <row r="17" spans="1:21">
      <c r="A17" s="52">
        <v>14</v>
      </c>
      <c r="B17" s="26"/>
      <c r="C17" s="53"/>
      <c r="D17" s="53" t="s">
        <v>218</v>
      </c>
      <c r="E17" s="53" t="s">
        <v>217</v>
      </c>
      <c r="F17" s="54">
        <v>1600</v>
      </c>
      <c r="G17" s="54"/>
      <c r="H17" s="54"/>
      <c r="I17" s="55"/>
      <c r="J17" s="54">
        <v>1600</v>
      </c>
      <c r="K17" s="54"/>
      <c r="L17" s="54"/>
      <c r="M17" s="55"/>
      <c r="N17" s="54">
        <v>1600</v>
      </c>
      <c r="O17" s="54"/>
      <c r="P17" s="54"/>
      <c r="Q17" s="55"/>
      <c r="R17" s="54">
        <f>N17+J17+F17</f>
        <v>4800</v>
      </c>
      <c r="S17" s="54">
        <f>O17+K17+G17</f>
        <v>0</v>
      </c>
      <c r="T17" s="54">
        <f>P17+L17+H17</f>
        <v>0</v>
      </c>
      <c r="U17" s="54">
        <f>Q17+M17+I17</f>
        <v>0</v>
      </c>
    </row>
    <row r="18" spans="1:21">
      <c r="A18" s="52">
        <v>15</v>
      </c>
      <c r="B18" s="53"/>
      <c r="C18" s="53"/>
      <c r="D18" s="53" t="s">
        <v>85</v>
      </c>
      <c r="E18" s="53" t="s">
        <v>217</v>
      </c>
      <c r="F18" s="54">
        <v>1700</v>
      </c>
      <c r="G18" s="54"/>
      <c r="H18" s="54"/>
      <c r="I18" s="55"/>
      <c r="J18" s="54">
        <v>1700</v>
      </c>
      <c r="K18" s="54"/>
      <c r="L18" s="54"/>
      <c r="M18" s="55"/>
      <c r="N18" s="54">
        <v>1700</v>
      </c>
      <c r="O18" s="54"/>
      <c r="P18" s="54"/>
      <c r="Q18" s="55"/>
      <c r="R18" s="54">
        <f>N18+J18+F18</f>
        <v>5100</v>
      </c>
      <c r="S18" s="54">
        <f>O18+K18+G18</f>
        <v>0</v>
      </c>
      <c r="T18" s="54">
        <f>P18+L18+H18</f>
        <v>0</v>
      </c>
      <c r="U18" s="54">
        <f>Q18+M18+I18</f>
        <v>0</v>
      </c>
    </row>
    <row r="19" spans="1:21">
      <c r="A19" s="52">
        <v>16</v>
      </c>
      <c r="B19" s="53"/>
      <c r="C19" s="53"/>
      <c r="D19" s="53" t="s">
        <v>85</v>
      </c>
      <c r="E19" s="53" t="s">
        <v>217</v>
      </c>
      <c r="F19" s="54">
        <v>1400</v>
      </c>
      <c r="G19" s="54"/>
      <c r="H19" s="54"/>
      <c r="I19" s="55"/>
      <c r="J19" s="54">
        <v>1400</v>
      </c>
      <c r="K19" s="54"/>
      <c r="L19" s="54"/>
      <c r="M19" s="55"/>
      <c r="N19" s="54">
        <v>1400</v>
      </c>
      <c r="O19" s="54"/>
      <c r="P19" s="54"/>
      <c r="Q19" s="55"/>
      <c r="R19" s="54">
        <f>N19+J19+F19</f>
        <v>4200</v>
      </c>
      <c r="S19" s="54">
        <f>O19+K19+G19</f>
        <v>0</v>
      </c>
      <c r="T19" s="54">
        <f>P19+L19+H19</f>
        <v>0</v>
      </c>
      <c r="U19" s="54">
        <f>Q19+M19+I19</f>
        <v>0</v>
      </c>
    </row>
    <row r="20" spans="1:21">
      <c r="A20" s="52">
        <v>17</v>
      </c>
      <c r="B20" s="53"/>
      <c r="C20" s="53"/>
      <c r="D20" s="53" t="s">
        <v>129</v>
      </c>
      <c r="E20" s="53" t="s">
        <v>217</v>
      </c>
      <c r="F20" s="54">
        <v>3500</v>
      </c>
      <c r="G20" s="54"/>
      <c r="H20" s="54"/>
      <c r="I20" s="55"/>
      <c r="J20" s="54">
        <v>500</v>
      </c>
      <c r="K20" s="54"/>
      <c r="L20" s="54"/>
      <c r="M20" s="55"/>
      <c r="N20" s="54">
        <v>2000</v>
      </c>
      <c r="O20" s="54"/>
      <c r="P20" s="54"/>
      <c r="Q20" s="55"/>
      <c r="R20" s="54">
        <f>N20+J20+F20</f>
        <v>6000</v>
      </c>
      <c r="S20" s="54">
        <f>O20+K20+G20</f>
        <v>0</v>
      </c>
      <c r="T20" s="54">
        <f>P20+L20+H20</f>
        <v>0</v>
      </c>
      <c r="U20" s="54">
        <f>Q20+M20+I20</f>
        <v>0</v>
      </c>
    </row>
    <row r="21" spans="1:21">
      <c r="A21" s="52">
        <v>18</v>
      </c>
      <c r="B21" s="26"/>
      <c r="C21" s="53"/>
      <c r="D21" s="53" t="s">
        <v>115</v>
      </c>
      <c r="E21" s="53" t="s">
        <v>217</v>
      </c>
      <c r="F21" s="54">
        <v>1280</v>
      </c>
      <c r="G21" s="54"/>
      <c r="H21" s="54"/>
      <c r="I21" s="55"/>
      <c r="J21" s="54">
        <v>1280</v>
      </c>
      <c r="K21" s="54"/>
      <c r="L21" s="54"/>
      <c r="M21" s="55"/>
      <c r="N21" s="54">
        <v>1280</v>
      </c>
      <c r="O21" s="54"/>
      <c r="P21" s="54"/>
      <c r="Q21" s="55"/>
      <c r="R21" s="54">
        <f>N21+J21+F21</f>
        <v>3840</v>
      </c>
      <c r="S21" s="54">
        <f>O21+K21+G21</f>
        <v>0</v>
      </c>
      <c r="T21" s="54">
        <f>P21+L21+H21</f>
        <v>0</v>
      </c>
      <c r="U21" s="54">
        <f>Q21+M21+I21</f>
        <v>0</v>
      </c>
    </row>
    <row r="22" spans="1:21">
      <c r="A22" s="52">
        <v>19</v>
      </c>
      <c r="B22" s="53"/>
      <c r="C22" s="53"/>
      <c r="D22" s="53" t="s">
        <v>85</v>
      </c>
      <c r="E22" s="53" t="s">
        <v>217</v>
      </c>
      <c r="F22" s="54">
        <v>1400</v>
      </c>
      <c r="G22" s="54"/>
      <c r="H22" s="54"/>
      <c r="I22" s="55"/>
      <c r="J22" s="54">
        <v>1400</v>
      </c>
      <c r="K22" s="54"/>
      <c r="L22" s="54"/>
      <c r="M22" s="55"/>
      <c r="N22" s="54">
        <v>1400</v>
      </c>
      <c r="O22" s="54"/>
      <c r="P22" s="54"/>
      <c r="Q22" s="55"/>
      <c r="R22" s="54">
        <f>N22+J22+F22</f>
        <v>4200</v>
      </c>
      <c r="S22" s="54">
        <f>O22+K22+G22</f>
        <v>0</v>
      </c>
      <c r="T22" s="54">
        <f>P22+L22+H22</f>
        <v>0</v>
      </c>
      <c r="U22" s="54">
        <f>Q22+M22+I22</f>
        <v>0</v>
      </c>
    </row>
    <row r="23" spans="1:21">
      <c r="A23" s="52">
        <v>20</v>
      </c>
      <c r="B23" s="16"/>
      <c r="C23" s="53"/>
      <c r="D23" s="53" t="s">
        <v>85</v>
      </c>
      <c r="E23" s="53" t="s">
        <v>217</v>
      </c>
      <c r="F23" s="54">
        <v>1500</v>
      </c>
      <c r="G23" s="54"/>
      <c r="H23" s="54"/>
      <c r="I23" s="55"/>
      <c r="J23" s="54">
        <v>1500</v>
      </c>
      <c r="K23" s="54"/>
      <c r="L23" s="54"/>
      <c r="M23" s="55"/>
      <c r="N23" s="54">
        <v>1500</v>
      </c>
      <c r="O23" s="54"/>
      <c r="P23" s="54"/>
      <c r="Q23" s="55"/>
      <c r="R23" s="54">
        <f>N23+J23+F23</f>
        <v>4500</v>
      </c>
      <c r="S23" s="54">
        <f>O23+K23+G23</f>
        <v>0</v>
      </c>
      <c r="T23" s="54">
        <f>P23+L23+H23</f>
        <v>0</v>
      </c>
      <c r="U23" s="54">
        <f>Q23+M23+I23</f>
        <v>0</v>
      </c>
    </row>
    <row r="24" spans="1:21">
      <c r="A24" s="52">
        <v>21</v>
      </c>
      <c r="B24" s="56"/>
      <c r="C24" s="53"/>
      <c r="D24" s="53" t="s">
        <v>128</v>
      </c>
      <c r="E24" s="53" t="s">
        <v>217</v>
      </c>
      <c r="F24" s="54">
        <v>1500</v>
      </c>
      <c r="G24" s="54"/>
      <c r="H24" s="54"/>
      <c r="I24" s="55"/>
      <c r="J24" s="54">
        <v>1500</v>
      </c>
      <c r="K24" s="54"/>
      <c r="L24" s="54"/>
      <c r="M24" s="55"/>
      <c r="N24" s="54">
        <v>1500</v>
      </c>
      <c r="O24" s="54"/>
      <c r="P24" s="54"/>
      <c r="Q24" s="55"/>
      <c r="R24" s="54">
        <f>N24+J24+F24</f>
        <v>4500</v>
      </c>
      <c r="S24" s="54">
        <f>O24+K24+G24</f>
        <v>0</v>
      </c>
      <c r="T24" s="54">
        <f>P24+L24+H24</f>
        <v>0</v>
      </c>
      <c r="U24" s="54">
        <f>Q24+M24+I24</f>
        <v>0</v>
      </c>
    </row>
    <row r="25" spans="1:21">
      <c r="A25" s="52">
        <v>22</v>
      </c>
      <c r="B25" s="53"/>
      <c r="C25" s="53"/>
      <c r="D25" s="53" t="s">
        <v>85</v>
      </c>
      <c r="E25" s="53" t="s">
        <v>217</v>
      </c>
      <c r="F25" s="54">
        <v>1000</v>
      </c>
      <c r="G25" s="54"/>
      <c r="H25" s="54"/>
      <c r="I25" s="55"/>
      <c r="J25" s="54">
        <v>1000</v>
      </c>
      <c r="K25" s="54"/>
      <c r="L25" s="54"/>
      <c r="M25" s="55"/>
      <c r="N25" s="54">
        <v>1000</v>
      </c>
      <c r="O25" s="54"/>
      <c r="P25" s="54"/>
      <c r="Q25" s="55"/>
      <c r="R25" s="54">
        <f>N25+J25+F25</f>
        <v>3000</v>
      </c>
      <c r="S25" s="54">
        <f>O25+K25+G25</f>
        <v>0</v>
      </c>
      <c r="T25" s="54">
        <f>P25+L25+H25</f>
        <v>0</v>
      </c>
      <c r="U25" s="54">
        <f>Q25+M25+I25</f>
        <v>0</v>
      </c>
    </row>
    <row r="26" spans="1:21">
      <c r="A26" s="52">
        <v>23</v>
      </c>
      <c r="B26" s="53"/>
      <c r="C26" s="53"/>
      <c r="D26" s="53" t="s">
        <v>85</v>
      </c>
      <c r="E26" s="53" t="s">
        <v>217</v>
      </c>
      <c r="F26" s="54">
        <v>1000</v>
      </c>
      <c r="G26" s="54"/>
      <c r="H26" s="54"/>
      <c r="I26" s="55"/>
      <c r="J26" s="54">
        <v>1000</v>
      </c>
      <c r="K26" s="54"/>
      <c r="L26" s="54"/>
      <c r="M26" s="55"/>
      <c r="N26" s="54">
        <v>1000</v>
      </c>
      <c r="O26" s="54"/>
      <c r="P26" s="54"/>
      <c r="Q26" s="55"/>
      <c r="R26" s="54">
        <f>N26+J26+F26</f>
        <v>3000</v>
      </c>
      <c r="S26" s="54">
        <f>O26+K26+G26</f>
        <v>0</v>
      </c>
      <c r="T26" s="54">
        <f>P26+L26+H26</f>
        <v>0</v>
      </c>
      <c r="U26" s="54">
        <f>Q26+M26+I26</f>
        <v>0</v>
      </c>
    </row>
    <row r="27" spans="1:21">
      <c r="A27" s="52">
        <v>24</v>
      </c>
      <c r="B27" s="53"/>
      <c r="C27" s="53"/>
      <c r="D27" s="53" t="s">
        <v>85</v>
      </c>
      <c r="E27" s="53" t="s">
        <v>217</v>
      </c>
      <c r="F27" s="54">
        <v>1400</v>
      </c>
      <c r="G27" s="54"/>
      <c r="H27" s="54"/>
      <c r="I27" s="55"/>
      <c r="J27" s="54">
        <v>1400</v>
      </c>
      <c r="K27" s="54"/>
      <c r="L27" s="54"/>
      <c r="M27" s="55"/>
      <c r="N27" s="54">
        <v>1400</v>
      </c>
      <c r="O27" s="54"/>
      <c r="P27" s="54"/>
      <c r="Q27" s="55"/>
      <c r="R27" s="54">
        <f>N27+J27+F27</f>
        <v>4200</v>
      </c>
      <c r="S27" s="54">
        <f>O27+K27+G27</f>
        <v>0</v>
      </c>
      <c r="T27" s="54">
        <f>P27+L27+H27</f>
        <v>0</v>
      </c>
      <c r="U27" s="54">
        <f>Q27+M27+I27</f>
        <v>0</v>
      </c>
    </row>
    <row r="28" spans="1:21">
      <c r="A28" s="52">
        <v>25</v>
      </c>
      <c r="B28" s="53"/>
      <c r="C28" s="53"/>
      <c r="D28" s="53" t="s">
        <v>130</v>
      </c>
      <c r="E28" s="53" t="s">
        <v>217</v>
      </c>
      <c r="F28" s="54">
        <v>2000</v>
      </c>
      <c r="G28" s="54"/>
      <c r="H28" s="54"/>
      <c r="I28" s="55"/>
      <c r="J28" s="54">
        <v>1200</v>
      </c>
      <c r="K28" s="54"/>
      <c r="L28" s="54"/>
      <c r="M28" s="55"/>
      <c r="N28" s="54">
        <v>1600</v>
      </c>
      <c r="O28" s="54"/>
      <c r="P28" s="54"/>
      <c r="Q28" s="55"/>
      <c r="R28" s="54">
        <f>N28+J28+F28</f>
        <v>4800</v>
      </c>
      <c r="S28" s="54">
        <f>O28+K28+G28</f>
        <v>0</v>
      </c>
      <c r="T28" s="54">
        <f>P28+L28+H28</f>
        <v>0</v>
      </c>
      <c r="U28" s="54">
        <f>Q28+M28+I28</f>
        <v>0</v>
      </c>
    </row>
    <row r="29" spans="1:21">
      <c r="A29" s="52">
        <v>26</v>
      </c>
      <c r="B29" s="53"/>
      <c r="C29" s="53"/>
      <c r="D29" s="53" t="s">
        <v>85</v>
      </c>
      <c r="E29" s="53" t="s">
        <v>217</v>
      </c>
      <c r="F29" s="54">
        <v>1700</v>
      </c>
      <c r="G29" s="54"/>
      <c r="H29" s="54"/>
      <c r="I29" s="55"/>
      <c r="J29" s="54">
        <v>1700</v>
      </c>
      <c r="K29" s="54"/>
      <c r="L29" s="54"/>
      <c r="M29" s="55"/>
      <c r="N29" s="54">
        <v>1700</v>
      </c>
      <c r="O29" s="54"/>
      <c r="P29" s="54"/>
      <c r="Q29" s="55"/>
      <c r="R29" s="54">
        <f>N29+J29+F29</f>
        <v>5100</v>
      </c>
      <c r="S29" s="54">
        <f>O29+K29+G29</f>
        <v>0</v>
      </c>
      <c r="T29" s="54">
        <f>P29+L29+H29</f>
        <v>0</v>
      </c>
      <c r="U29" s="54">
        <f>Q29+M29+I29</f>
        <v>0</v>
      </c>
    </row>
    <row r="30" spans="1:21">
      <c r="A30" s="52">
        <v>27</v>
      </c>
      <c r="B30" s="26"/>
      <c r="C30" s="53"/>
      <c r="D30" s="53" t="s">
        <v>85</v>
      </c>
      <c r="E30" s="53" t="s">
        <v>217</v>
      </c>
      <c r="F30" s="54">
        <v>3100</v>
      </c>
      <c r="G30" s="54"/>
      <c r="H30" s="54"/>
      <c r="I30" s="55"/>
      <c r="J30" s="54">
        <v>3100</v>
      </c>
      <c r="K30" s="54"/>
      <c r="L30" s="54"/>
      <c r="M30" s="55"/>
      <c r="N30" s="54">
        <v>3100</v>
      </c>
      <c r="O30" s="54"/>
      <c r="P30" s="54"/>
      <c r="Q30" s="55"/>
      <c r="R30" s="54">
        <f>N30+J30+F30</f>
        <v>9300</v>
      </c>
      <c r="S30" s="54">
        <f>O30+K30+G30</f>
        <v>0</v>
      </c>
      <c r="T30" s="54">
        <f>P30+L30+H30</f>
        <v>0</v>
      </c>
      <c r="U30" s="54">
        <f>Q30+M30+I30</f>
        <v>0</v>
      </c>
    </row>
    <row r="31" spans="1:21">
      <c r="A31" s="52">
        <v>28</v>
      </c>
      <c r="B31" s="53"/>
      <c r="C31" s="53"/>
      <c r="D31" s="53" t="s">
        <v>113</v>
      </c>
      <c r="E31" s="53" t="s">
        <v>217</v>
      </c>
      <c r="F31" s="54">
        <v>2200</v>
      </c>
      <c r="G31" s="54"/>
      <c r="H31" s="54"/>
      <c r="I31" s="55"/>
      <c r="J31" s="54">
        <v>2200</v>
      </c>
      <c r="K31" s="54"/>
      <c r="L31" s="54"/>
      <c r="M31" s="55"/>
      <c r="N31" s="54">
        <v>2200</v>
      </c>
      <c r="O31" s="54"/>
      <c r="P31" s="54"/>
      <c r="Q31" s="55"/>
      <c r="R31" s="54">
        <f>N31+J31+F31</f>
        <v>6600</v>
      </c>
      <c r="S31" s="54">
        <f>O31+K31+G31</f>
        <v>0</v>
      </c>
      <c r="T31" s="54">
        <f>P31+L31+H31</f>
        <v>0</v>
      </c>
      <c r="U31" s="54">
        <f>Q31+M31+I31</f>
        <v>0</v>
      </c>
    </row>
    <row r="32" spans="1:21">
      <c r="A32" s="52">
        <v>29</v>
      </c>
      <c r="B32" s="26"/>
      <c r="C32" s="53"/>
      <c r="D32" s="53" t="s">
        <v>117</v>
      </c>
      <c r="E32" s="53" t="s">
        <v>217</v>
      </c>
      <c r="F32" s="54">
        <v>1400</v>
      </c>
      <c r="G32" s="54"/>
      <c r="H32" s="54"/>
      <c r="I32" s="55"/>
      <c r="J32" s="54">
        <v>1400</v>
      </c>
      <c r="K32" s="54"/>
      <c r="L32" s="54"/>
      <c r="M32" s="55"/>
      <c r="N32" s="54">
        <v>1400</v>
      </c>
      <c r="O32" s="54"/>
      <c r="P32" s="54"/>
      <c r="Q32" s="55"/>
      <c r="R32" s="54">
        <f>N32+J32+F32</f>
        <v>4200</v>
      </c>
      <c r="S32" s="54">
        <f>O32+K32+G32</f>
        <v>0</v>
      </c>
      <c r="T32" s="54">
        <f>P32+L32+H32</f>
        <v>0</v>
      </c>
      <c r="U32" s="54">
        <f>Q32+M32+I32</f>
        <v>0</v>
      </c>
    </row>
    <row r="33" spans="1:21">
      <c r="A33" s="52">
        <v>30</v>
      </c>
      <c r="B33" s="26"/>
      <c r="C33" s="53"/>
      <c r="D33" s="53" t="s">
        <v>115</v>
      </c>
      <c r="E33" s="53" t="s">
        <v>217</v>
      </c>
      <c r="F33" s="54">
        <v>1200</v>
      </c>
      <c r="G33" s="54"/>
      <c r="H33" s="54"/>
      <c r="I33" s="55"/>
      <c r="J33" s="54">
        <v>1418.18</v>
      </c>
      <c r="K33" s="54"/>
      <c r="L33" s="54"/>
      <c r="M33" s="55"/>
      <c r="N33" s="54">
        <v>981.82</v>
      </c>
      <c r="O33" s="54"/>
      <c r="P33" s="54"/>
      <c r="Q33" s="55"/>
      <c r="R33" s="54">
        <f>N33+J33+F33</f>
        <v>3600</v>
      </c>
      <c r="S33" s="54">
        <f>O33+K33+G33</f>
        <v>0</v>
      </c>
      <c r="T33" s="54">
        <f>P33+L33+H33</f>
        <v>0</v>
      </c>
      <c r="U33" s="54">
        <f>Q33+M33+I33</f>
        <v>0</v>
      </c>
    </row>
    <row r="34" spans="1:21">
      <c r="A34" s="52">
        <v>31</v>
      </c>
      <c r="B34" s="53"/>
      <c r="C34" s="53"/>
      <c r="D34" s="53" t="s">
        <v>129</v>
      </c>
      <c r="E34" s="53" t="s">
        <v>217</v>
      </c>
      <c r="F34" s="54">
        <v>1200</v>
      </c>
      <c r="G34" s="54"/>
      <c r="H34" s="54"/>
      <c r="I34" s="55"/>
      <c r="J34" s="54">
        <v>1200</v>
      </c>
      <c r="K34" s="54"/>
      <c r="L34" s="54"/>
      <c r="M34" s="55"/>
      <c r="N34" s="54">
        <v>1200</v>
      </c>
      <c r="O34" s="54"/>
      <c r="P34" s="54"/>
      <c r="Q34" s="55"/>
      <c r="R34" s="54">
        <f>N34+J34+F34</f>
        <v>3600</v>
      </c>
      <c r="S34" s="54">
        <f>O34+K34+G34</f>
        <v>0</v>
      </c>
      <c r="T34" s="54">
        <f>P34+L34+H34</f>
        <v>0</v>
      </c>
      <c r="U34" s="54">
        <f>Q34+M34+I34</f>
        <v>0</v>
      </c>
    </row>
    <row r="35" spans="1:21">
      <c r="A35" s="52">
        <v>32</v>
      </c>
      <c r="B35" s="53"/>
      <c r="C35" s="53"/>
      <c r="D35" s="53" t="s">
        <v>113</v>
      </c>
      <c r="E35" s="53" t="s">
        <v>217</v>
      </c>
      <c r="F35" s="54">
        <v>3500</v>
      </c>
      <c r="G35" s="54"/>
      <c r="H35" s="54"/>
      <c r="I35" s="55"/>
      <c r="J35" s="54">
        <v>3500</v>
      </c>
      <c r="K35" s="54"/>
      <c r="L35" s="54"/>
      <c r="M35" s="55"/>
      <c r="N35" s="54">
        <v>3500</v>
      </c>
      <c r="O35" s="54"/>
      <c r="P35" s="54"/>
      <c r="Q35" s="55"/>
      <c r="R35" s="54">
        <f>N35+J35+F35</f>
        <v>10500</v>
      </c>
      <c r="S35" s="54">
        <f>O35+K35+G35</f>
        <v>0</v>
      </c>
      <c r="T35" s="54">
        <f>P35+L35+H35</f>
        <v>0</v>
      </c>
      <c r="U35" s="54">
        <f>Q35+M35+I35</f>
        <v>0</v>
      </c>
    </row>
    <row r="36" spans="1:21">
      <c r="A36" s="52">
        <v>33</v>
      </c>
      <c r="B36" s="53"/>
      <c r="C36" s="53"/>
      <c r="D36" s="53" t="s">
        <v>115</v>
      </c>
      <c r="E36" s="53" t="s">
        <v>217</v>
      </c>
      <c r="F36" s="54">
        <v>1200</v>
      </c>
      <c r="G36" s="54"/>
      <c r="H36" s="54"/>
      <c r="I36" s="55"/>
      <c r="J36" s="54">
        <v>1200</v>
      </c>
      <c r="K36" s="54"/>
      <c r="L36" s="54"/>
      <c r="M36" s="55"/>
      <c r="N36" s="54">
        <v>1200</v>
      </c>
      <c r="O36" s="54"/>
      <c r="P36" s="54"/>
      <c r="Q36" s="55"/>
      <c r="R36" s="54">
        <f>N36+J36+F36</f>
        <v>3600</v>
      </c>
      <c r="S36" s="54">
        <f>O36+K36+G36</f>
        <v>0</v>
      </c>
      <c r="T36" s="54">
        <f>P36+L36+H36</f>
        <v>0</v>
      </c>
      <c r="U36" s="54">
        <f>Q36+M36+I36</f>
        <v>0</v>
      </c>
    </row>
    <row r="37" spans="1:21">
      <c r="A37" s="52">
        <v>34</v>
      </c>
      <c r="B37" s="53"/>
      <c r="C37" s="53"/>
      <c r="D37" s="53" t="s">
        <v>129</v>
      </c>
      <c r="E37" s="53" t="s">
        <v>217</v>
      </c>
      <c r="F37" s="54">
        <v>1850</v>
      </c>
      <c r="G37" s="54"/>
      <c r="H37" s="54"/>
      <c r="I37" s="55"/>
      <c r="J37" s="54">
        <v>1850</v>
      </c>
      <c r="K37" s="54"/>
      <c r="L37" s="54"/>
      <c r="M37" s="55"/>
      <c r="N37" s="54">
        <v>1850</v>
      </c>
      <c r="O37" s="54"/>
      <c r="P37" s="54"/>
      <c r="Q37" s="55"/>
      <c r="R37" s="54">
        <f>N37+J37+F37</f>
        <v>5550</v>
      </c>
      <c r="S37" s="54">
        <f>O37+K37+G37</f>
        <v>0</v>
      </c>
      <c r="T37" s="54">
        <f>P37+L37+H37</f>
        <v>0</v>
      </c>
      <c r="U37" s="54">
        <f>Q37+M37+I37</f>
        <v>0</v>
      </c>
    </row>
    <row r="38" spans="1:21">
      <c r="A38" s="52">
        <v>35</v>
      </c>
      <c r="B38" s="53"/>
      <c r="C38" s="53"/>
      <c r="D38" s="53" t="s">
        <v>122</v>
      </c>
      <c r="E38" s="53" t="s">
        <v>217</v>
      </c>
      <c r="F38" s="54">
        <v>1500</v>
      </c>
      <c r="G38" s="54"/>
      <c r="H38" s="54"/>
      <c r="I38" s="55"/>
      <c r="J38" s="54">
        <v>1500</v>
      </c>
      <c r="K38" s="54"/>
      <c r="L38" s="54"/>
      <c r="M38" s="55"/>
      <c r="N38" s="54">
        <v>1500</v>
      </c>
      <c r="O38" s="54"/>
      <c r="P38" s="54"/>
      <c r="Q38" s="55"/>
      <c r="R38" s="54">
        <f>N38+J38+F38</f>
        <v>4500</v>
      </c>
      <c r="S38" s="54">
        <f>O38+K38+G38</f>
        <v>0</v>
      </c>
      <c r="T38" s="54">
        <f>P38+L38+H38</f>
        <v>0</v>
      </c>
      <c r="U38" s="54">
        <f>Q38+M38+I38</f>
        <v>0</v>
      </c>
    </row>
    <row r="39" spans="1:21">
      <c r="A39" s="52">
        <v>36</v>
      </c>
      <c r="B39" s="53"/>
      <c r="C39" s="53"/>
      <c r="D39" s="53" t="s">
        <v>115</v>
      </c>
      <c r="E39" s="53" t="s">
        <v>217</v>
      </c>
      <c r="F39" s="54">
        <v>1700</v>
      </c>
      <c r="G39" s="54"/>
      <c r="H39" s="54"/>
      <c r="I39" s="55"/>
      <c r="J39" s="54">
        <v>1700</v>
      </c>
      <c r="K39" s="54"/>
      <c r="L39" s="54"/>
      <c r="M39" s="55"/>
      <c r="N39" s="54">
        <v>1700</v>
      </c>
      <c r="O39" s="54"/>
      <c r="P39" s="54"/>
      <c r="Q39" s="55"/>
      <c r="R39" s="54">
        <f>N39+J39+F39</f>
        <v>5100</v>
      </c>
      <c r="S39" s="54">
        <f>O39+K39+G39</f>
        <v>0</v>
      </c>
      <c r="T39" s="54">
        <f>P39+L39+H39</f>
        <v>0</v>
      </c>
      <c r="U39" s="54">
        <f>Q39+M39+I39</f>
        <v>0</v>
      </c>
    </row>
    <row r="40" spans="1:21">
      <c r="A40" s="52">
        <v>37</v>
      </c>
      <c r="B40" s="53"/>
      <c r="C40" s="53"/>
      <c r="D40" s="53" t="s">
        <v>129</v>
      </c>
      <c r="E40" s="53" t="s">
        <v>217</v>
      </c>
      <c r="F40" s="54">
        <v>1200</v>
      </c>
      <c r="G40" s="54"/>
      <c r="H40" s="54"/>
      <c r="I40" s="55"/>
      <c r="J40" s="54">
        <v>1200</v>
      </c>
      <c r="K40" s="54"/>
      <c r="L40" s="54"/>
      <c r="M40" s="55"/>
      <c r="N40" s="54">
        <v>1200</v>
      </c>
      <c r="O40" s="54"/>
      <c r="P40" s="54"/>
      <c r="Q40" s="55"/>
      <c r="R40" s="54">
        <f>N40+J40+F40</f>
        <v>3600</v>
      </c>
      <c r="S40" s="54">
        <f>O40+K40+G40</f>
        <v>0</v>
      </c>
      <c r="T40" s="54">
        <f>P40+L40+H40</f>
        <v>0</v>
      </c>
      <c r="U40" s="54">
        <f>Q40+M40+I40</f>
        <v>0</v>
      </c>
    </row>
    <row r="41" spans="1:21">
      <c r="A41" s="52">
        <v>38</v>
      </c>
      <c r="B41" s="53"/>
      <c r="C41" s="53"/>
      <c r="D41" s="53" t="s">
        <v>106</v>
      </c>
      <c r="E41" s="53" t="s">
        <v>217</v>
      </c>
      <c r="F41" s="54">
        <v>1500</v>
      </c>
      <c r="G41" s="54"/>
      <c r="H41" s="54"/>
      <c r="I41" s="55"/>
      <c r="J41" s="54">
        <v>1500</v>
      </c>
      <c r="K41" s="54"/>
      <c r="L41" s="54"/>
      <c r="M41" s="55"/>
      <c r="N41" s="54">
        <v>1500</v>
      </c>
      <c r="O41" s="54"/>
      <c r="P41" s="54"/>
      <c r="Q41" s="55"/>
      <c r="R41" s="54">
        <f>N41+J41+F41</f>
        <v>4500</v>
      </c>
      <c r="S41" s="54">
        <f>O41+K41+G41</f>
        <v>0</v>
      </c>
      <c r="T41" s="54">
        <f>P41+L41+H41</f>
        <v>0</v>
      </c>
      <c r="U41" s="54">
        <f>Q41+M41+I41</f>
        <v>0</v>
      </c>
    </row>
    <row r="42" spans="1:21">
      <c r="A42" s="52">
        <v>39</v>
      </c>
      <c r="B42" s="53"/>
      <c r="C42" s="53"/>
      <c r="D42" s="53" t="s">
        <v>85</v>
      </c>
      <c r="E42" s="53" t="s">
        <v>217</v>
      </c>
      <c r="F42" s="54">
        <v>1700</v>
      </c>
      <c r="G42" s="54"/>
      <c r="H42" s="54"/>
      <c r="I42" s="55"/>
      <c r="J42" s="54">
        <v>1700</v>
      </c>
      <c r="K42" s="54"/>
      <c r="L42" s="54"/>
      <c r="M42" s="55"/>
      <c r="N42" s="54">
        <v>1700</v>
      </c>
      <c r="O42" s="54"/>
      <c r="P42" s="54"/>
      <c r="Q42" s="55"/>
      <c r="R42" s="54">
        <f>N42+J42+F42</f>
        <v>5100</v>
      </c>
      <c r="S42" s="54">
        <f>O42+K42+G42</f>
        <v>0</v>
      </c>
      <c r="T42" s="54">
        <f>P42+L42+H42</f>
        <v>0</v>
      </c>
      <c r="U42" s="54">
        <f>Q42+M42+I42</f>
        <v>0</v>
      </c>
    </row>
    <row r="43" spans="1:21">
      <c r="A43" s="52">
        <v>40</v>
      </c>
      <c r="B43" s="53"/>
      <c r="C43" s="53"/>
      <c r="D43" s="53" t="s">
        <v>85</v>
      </c>
      <c r="E43" s="53" t="s">
        <v>217</v>
      </c>
      <c r="F43" s="54">
        <v>1400</v>
      </c>
      <c r="G43" s="54"/>
      <c r="H43" s="54"/>
      <c r="I43" s="55"/>
      <c r="J43" s="54">
        <v>1400</v>
      </c>
      <c r="K43" s="54"/>
      <c r="L43" s="54"/>
      <c r="M43" s="55"/>
      <c r="N43" s="54">
        <v>1400</v>
      </c>
      <c r="O43" s="54"/>
      <c r="P43" s="54"/>
      <c r="Q43" s="55"/>
      <c r="R43" s="54">
        <f>N43+J43+F43</f>
        <v>4200</v>
      </c>
      <c r="S43" s="54">
        <f>O43+K43+G43</f>
        <v>0</v>
      </c>
      <c r="T43" s="54">
        <f>P43+L43+H43</f>
        <v>0</v>
      </c>
      <c r="U43" s="54">
        <f>Q43+M43+I43</f>
        <v>0</v>
      </c>
    </row>
    <row r="44" spans="1:21">
      <c r="A44" s="52">
        <v>41</v>
      </c>
      <c r="B44" s="53"/>
      <c r="C44" s="53"/>
      <c r="D44" s="53" t="s">
        <v>85</v>
      </c>
      <c r="E44" s="53" t="s">
        <v>217</v>
      </c>
      <c r="F44" s="54">
        <v>1400</v>
      </c>
      <c r="G44" s="54"/>
      <c r="H44" s="54"/>
      <c r="I44" s="55"/>
      <c r="J44" s="54">
        <v>1400</v>
      </c>
      <c r="K44" s="54"/>
      <c r="L44" s="54"/>
      <c r="M44" s="55"/>
      <c r="N44" s="54">
        <v>1400</v>
      </c>
      <c r="O44" s="54"/>
      <c r="P44" s="54"/>
      <c r="Q44" s="55"/>
      <c r="R44" s="54">
        <f>N44+J44+F44</f>
        <v>4200</v>
      </c>
      <c r="S44" s="54">
        <f>O44+K44+G44</f>
        <v>0</v>
      </c>
      <c r="T44" s="54">
        <f>P44+L44+H44</f>
        <v>0</v>
      </c>
      <c r="U44" s="54">
        <f>Q44+M44+I44</f>
        <v>0</v>
      </c>
    </row>
    <row r="45" spans="1:21">
      <c r="A45" s="52">
        <v>42</v>
      </c>
      <c r="B45" s="53"/>
      <c r="C45" s="53"/>
      <c r="D45" s="53" t="s">
        <v>103</v>
      </c>
      <c r="E45" s="53" t="s">
        <v>217</v>
      </c>
      <c r="F45" s="54">
        <v>1400</v>
      </c>
      <c r="G45" s="54"/>
      <c r="H45" s="54"/>
      <c r="I45" s="55"/>
      <c r="J45" s="54">
        <v>1400</v>
      </c>
      <c r="K45" s="54"/>
      <c r="L45" s="54"/>
      <c r="M45" s="55"/>
      <c r="N45" s="54">
        <v>1400</v>
      </c>
      <c r="O45" s="54"/>
      <c r="P45" s="54"/>
      <c r="Q45" s="55"/>
      <c r="R45" s="54">
        <f>N45+J45+F45</f>
        <v>4200</v>
      </c>
      <c r="S45" s="54">
        <f>O45+K45+G45</f>
        <v>0</v>
      </c>
      <c r="T45" s="54">
        <f>P45+L45+H45</f>
        <v>0</v>
      </c>
      <c r="U45" s="54">
        <f>Q45+M45+I45</f>
        <v>0</v>
      </c>
    </row>
    <row r="46" spans="1:21">
      <c r="A46" s="52">
        <v>43</v>
      </c>
      <c r="B46" s="53"/>
      <c r="C46" s="53"/>
      <c r="D46" s="53" t="s">
        <v>85</v>
      </c>
      <c r="E46" s="53" t="s">
        <v>217</v>
      </c>
      <c r="F46" s="54">
        <v>1400</v>
      </c>
      <c r="G46" s="54"/>
      <c r="H46" s="54"/>
      <c r="I46" s="55"/>
      <c r="J46" s="54">
        <v>1400</v>
      </c>
      <c r="K46" s="54"/>
      <c r="L46" s="54"/>
      <c r="M46" s="55"/>
      <c r="N46" s="54">
        <v>1400</v>
      </c>
      <c r="O46" s="54"/>
      <c r="P46" s="54"/>
      <c r="Q46" s="55"/>
      <c r="R46" s="54">
        <f>N46+J46+F46</f>
        <v>4200</v>
      </c>
      <c r="S46" s="54">
        <f>O46+K46+G46</f>
        <v>0</v>
      </c>
      <c r="T46" s="54">
        <f>P46+L46+H46</f>
        <v>0</v>
      </c>
      <c r="U46" s="54">
        <f>Q46+M46+I46</f>
        <v>0</v>
      </c>
    </row>
    <row r="47" spans="1:21">
      <c r="A47" s="52">
        <v>44</v>
      </c>
      <c r="B47" s="53"/>
      <c r="C47" s="53"/>
      <c r="D47" s="53" t="s">
        <v>85</v>
      </c>
      <c r="E47" s="53" t="s">
        <v>217</v>
      </c>
      <c r="F47" s="54">
        <v>1000</v>
      </c>
      <c r="G47" s="54"/>
      <c r="H47" s="54"/>
      <c r="I47" s="55"/>
      <c r="J47" s="54">
        <v>1000</v>
      </c>
      <c r="K47" s="54"/>
      <c r="L47" s="54"/>
      <c r="M47" s="55"/>
      <c r="N47" s="54">
        <v>1000</v>
      </c>
      <c r="O47" s="54"/>
      <c r="P47" s="54"/>
      <c r="Q47" s="55"/>
      <c r="R47" s="54">
        <f>N47+J47+F47</f>
        <v>3000</v>
      </c>
      <c r="S47" s="54">
        <f>O47+K47+G47</f>
        <v>0</v>
      </c>
      <c r="T47" s="54">
        <f>P47+L47+H47</f>
        <v>0</v>
      </c>
      <c r="U47" s="54">
        <f>Q47+M47+I47</f>
        <v>0</v>
      </c>
    </row>
    <row r="48" spans="1:21">
      <c r="A48" s="52">
        <v>45</v>
      </c>
      <c r="B48" s="53"/>
      <c r="C48" s="53"/>
      <c r="D48" s="53" t="s">
        <v>129</v>
      </c>
      <c r="E48" s="53" t="s">
        <v>217</v>
      </c>
      <c r="F48" s="54">
        <v>1200</v>
      </c>
      <c r="G48" s="54"/>
      <c r="H48" s="54"/>
      <c r="I48" s="55"/>
      <c r="J48" s="54">
        <v>1200</v>
      </c>
      <c r="K48" s="54"/>
      <c r="L48" s="54"/>
      <c r="M48" s="55"/>
      <c r="N48" s="54">
        <v>1200</v>
      </c>
      <c r="O48" s="54"/>
      <c r="P48" s="54"/>
      <c r="Q48" s="55"/>
      <c r="R48" s="54">
        <f>N48+J48+F48</f>
        <v>3600</v>
      </c>
      <c r="S48" s="54">
        <f>O48+K48+G48</f>
        <v>0</v>
      </c>
      <c r="T48" s="54">
        <f>P48+L48+H48</f>
        <v>0</v>
      </c>
      <c r="U48" s="54">
        <f>Q48+M48+I48</f>
        <v>0</v>
      </c>
    </row>
    <row r="49" spans="1:21">
      <c r="A49" s="52">
        <v>46</v>
      </c>
      <c r="B49" s="53"/>
      <c r="C49" s="53"/>
      <c r="D49" s="53" t="s">
        <v>115</v>
      </c>
      <c r="E49" s="53" t="s">
        <v>217</v>
      </c>
      <c r="F49" s="54">
        <v>1200</v>
      </c>
      <c r="G49" s="54"/>
      <c r="H49" s="54"/>
      <c r="I49" s="55"/>
      <c r="J49" s="54">
        <v>482.61</v>
      </c>
      <c r="K49" s="54"/>
      <c r="L49" s="54"/>
      <c r="M49" s="55"/>
      <c r="N49" s="54">
        <v>1200</v>
      </c>
      <c r="O49" s="54"/>
      <c r="P49" s="54">
        <v>717.39</v>
      </c>
      <c r="Q49" s="55"/>
      <c r="R49" s="54">
        <f>N49+J49+F49</f>
        <v>2882.61</v>
      </c>
      <c r="S49" s="54">
        <f>O49+K49+G49</f>
        <v>0</v>
      </c>
      <c r="T49" s="54">
        <f>P49+L49+H49</f>
        <v>717.39</v>
      </c>
      <c r="U49" s="54">
        <f>Q49+M49+I49</f>
        <v>0</v>
      </c>
    </row>
    <row r="50" spans="1:21">
      <c r="A50" s="52">
        <v>47</v>
      </c>
      <c r="B50" s="53"/>
      <c r="C50" s="53"/>
      <c r="D50" s="53" t="s">
        <v>125</v>
      </c>
      <c r="E50" s="53" t="s">
        <v>217</v>
      </c>
      <c r="F50" s="54">
        <v>2100</v>
      </c>
      <c r="G50" s="54"/>
      <c r="H50" s="54"/>
      <c r="I50" s="55"/>
      <c r="J50" s="54">
        <v>2100</v>
      </c>
      <c r="K50" s="54"/>
      <c r="L50" s="54"/>
      <c r="M50" s="55"/>
      <c r="N50" s="54">
        <v>2100</v>
      </c>
      <c r="O50" s="54"/>
      <c r="P50" s="54"/>
      <c r="Q50" s="55"/>
      <c r="R50" s="54">
        <f>N50+J50+F50</f>
        <v>6300</v>
      </c>
      <c r="S50" s="54">
        <f>O50+K50+G50</f>
        <v>0</v>
      </c>
      <c r="T50" s="54">
        <f>P50+L50+H50</f>
        <v>0</v>
      </c>
      <c r="U50" s="54">
        <f>Q50+M50+I50</f>
        <v>0</v>
      </c>
    </row>
    <row r="51" spans="1:21">
      <c r="A51" s="52">
        <v>48</v>
      </c>
      <c r="B51" s="53"/>
      <c r="C51" s="53"/>
      <c r="D51" s="53" t="s">
        <v>129</v>
      </c>
      <c r="E51" s="53" t="s">
        <v>217</v>
      </c>
      <c r="F51" s="54">
        <v>1800</v>
      </c>
      <c r="G51" s="54"/>
      <c r="H51" s="54"/>
      <c r="I51" s="55"/>
      <c r="J51" s="54">
        <v>600</v>
      </c>
      <c r="K51" s="54"/>
      <c r="L51" s="54"/>
      <c r="M51" s="55"/>
      <c r="N51" s="54">
        <v>1200</v>
      </c>
      <c r="O51" s="54"/>
      <c r="P51" s="54"/>
      <c r="Q51" s="55"/>
      <c r="R51" s="54">
        <f>N51+J51+F51</f>
        <v>3600</v>
      </c>
      <c r="S51" s="54">
        <f>O51+K51+G51</f>
        <v>0</v>
      </c>
      <c r="T51" s="54">
        <f>P51+L51+H51</f>
        <v>0</v>
      </c>
      <c r="U51" s="54">
        <f>Q51+M51+I51</f>
        <v>0</v>
      </c>
    </row>
    <row r="52" spans="1:21">
      <c r="A52" s="52">
        <v>49</v>
      </c>
      <c r="B52" s="53"/>
      <c r="C52" s="53"/>
      <c r="D52" s="53" t="s">
        <v>92</v>
      </c>
      <c r="E52" s="53" t="s">
        <v>217</v>
      </c>
      <c r="F52" s="54">
        <v>1500</v>
      </c>
      <c r="G52" s="54"/>
      <c r="H52" s="54"/>
      <c r="I52" s="55"/>
      <c r="J52" s="54">
        <v>1500</v>
      </c>
      <c r="K52" s="54"/>
      <c r="L52" s="54"/>
      <c r="M52" s="55"/>
      <c r="N52" s="54">
        <v>1500</v>
      </c>
      <c r="O52" s="54"/>
      <c r="P52" s="54"/>
      <c r="Q52" s="55"/>
      <c r="R52" s="54">
        <f>N52+J52+F52</f>
        <v>4500</v>
      </c>
      <c r="S52" s="54">
        <f>O52+K52+G52</f>
        <v>0</v>
      </c>
      <c r="T52" s="54">
        <f>P52+L52+H52</f>
        <v>0</v>
      </c>
      <c r="U52" s="54">
        <f>Q52+M52+I52</f>
        <v>0</v>
      </c>
    </row>
    <row r="53" spans="1:21">
      <c r="A53" s="52">
        <v>50</v>
      </c>
      <c r="B53" s="53"/>
      <c r="C53" s="53"/>
      <c r="D53" s="53" t="s">
        <v>117</v>
      </c>
      <c r="E53" s="53" t="s">
        <v>217</v>
      </c>
      <c r="F53" s="54">
        <v>1400</v>
      </c>
      <c r="G53" s="54"/>
      <c r="H53" s="54"/>
      <c r="I53" s="55"/>
      <c r="J53" s="54">
        <v>1400</v>
      </c>
      <c r="K53" s="54"/>
      <c r="L53" s="54"/>
      <c r="M53" s="55"/>
      <c r="N53" s="54">
        <v>1400</v>
      </c>
      <c r="O53" s="54"/>
      <c r="P53" s="54"/>
      <c r="Q53" s="55"/>
      <c r="R53" s="54">
        <f>N53+J53+F53</f>
        <v>4200</v>
      </c>
      <c r="S53" s="54">
        <f>O53+K53+G53</f>
        <v>0</v>
      </c>
      <c r="T53" s="54">
        <f>P53+L53+H53</f>
        <v>0</v>
      </c>
      <c r="U53" s="54">
        <f>Q53+M53+I53</f>
        <v>0</v>
      </c>
    </row>
    <row r="54" spans="1:21">
      <c r="A54" s="52">
        <v>51</v>
      </c>
      <c r="B54" s="53"/>
      <c r="C54" s="53"/>
      <c r="D54" s="53" t="s">
        <v>85</v>
      </c>
      <c r="E54" s="53" t="s">
        <v>217</v>
      </c>
      <c r="F54" s="54">
        <v>1700</v>
      </c>
      <c r="G54" s="54"/>
      <c r="H54" s="54"/>
      <c r="I54" s="55"/>
      <c r="J54" s="54">
        <v>1700</v>
      </c>
      <c r="K54" s="54"/>
      <c r="L54" s="54"/>
      <c r="M54" s="55"/>
      <c r="N54" s="54">
        <v>1700</v>
      </c>
      <c r="O54" s="54"/>
      <c r="P54" s="54"/>
      <c r="Q54" s="55"/>
      <c r="R54" s="54">
        <f>N54+J54+F54</f>
        <v>5100</v>
      </c>
      <c r="S54" s="54">
        <f>O54+K54+G54</f>
        <v>0</v>
      </c>
      <c r="T54" s="54">
        <f>P54+L54+H54</f>
        <v>0</v>
      </c>
      <c r="U54" s="54">
        <f>Q54+M54+I54</f>
        <v>0</v>
      </c>
    </row>
    <row r="55" spans="1:21">
      <c r="A55" s="52">
        <v>52</v>
      </c>
      <c r="B55" s="53"/>
      <c r="C55" s="53"/>
      <c r="D55" s="53" t="s">
        <v>129</v>
      </c>
      <c r="E55" s="53" t="s">
        <v>217</v>
      </c>
      <c r="F55" s="54">
        <v>1850</v>
      </c>
      <c r="G55" s="54"/>
      <c r="H55" s="54"/>
      <c r="I55" s="55"/>
      <c r="J55" s="54">
        <v>1850</v>
      </c>
      <c r="K55" s="54"/>
      <c r="L55" s="54"/>
      <c r="M55" s="55"/>
      <c r="N55" s="54">
        <v>1850</v>
      </c>
      <c r="O55" s="54"/>
      <c r="P55" s="54"/>
      <c r="Q55" s="55"/>
      <c r="R55" s="54">
        <f>N55+J55+F55</f>
        <v>5550</v>
      </c>
      <c r="S55" s="54">
        <f>O55+K55+G55</f>
        <v>0</v>
      </c>
      <c r="T55" s="54">
        <f>P55+L55+H55</f>
        <v>0</v>
      </c>
      <c r="U55" s="54">
        <f>Q55+M55+I55</f>
        <v>0</v>
      </c>
    </row>
    <row r="56" spans="1:21">
      <c r="A56" s="52">
        <v>53</v>
      </c>
      <c r="B56" s="53"/>
      <c r="C56" s="53"/>
      <c r="D56" s="53" t="s">
        <v>97</v>
      </c>
      <c r="E56" s="53" t="s">
        <v>217</v>
      </c>
      <c r="F56" s="54">
        <v>1500</v>
      </c>
      <c r="G56" s="54"/>
      <c r="H56" s="54"/>
      <c r="I56" s="55"/>
      <c r="J56" s="54">
        <v>1500</v>
      </c>
      <c r="K56" s="54"/>
      <c r="L56" s="54"/>
      <c r="M56" s="55"/>
      <c r="N56" s="54">
        <v>1500</v>
      </c>
      <c r="O56" s="54"/>
      <c r="P56" s="54"/>
      <c r="Q56" s="55"/>
      <c r="R56" s="54">
        <f>N56+J56+F56</f>
        <v>4500</v>
      </c>
      <c r="S56" s="54">
        <f>O56+K56+G56</f>
        <v>0</v>
      </c>
      <c r="T56" s="54">
        <f>P56+L56+H56</f>
        <v>0</v>
      </c>
      <c r="U56" s="54">
        <f>Q56+M56+I56</f>
        <v>0</v>
      </c>
    </row>
    <row r="57" spans="1:21">
      <c r="A57" s="52">
        <v>54</v>
      </c>
      <c r="B57" s="53"/>
      <c r="C57" s="53"/>
      <c r="D57" s="53" t="s">
        <v>128</v>
      </c>
      <c r="E57" s="53" t="s">
        <v>217</v>
      </c>
      <c r="F57" s="54">
        <v>2625</v>
      </c>
      <c r="G57" s="54"/>
      <c r="H57" s="54"/>
      <c r="I57" s="55"/>
      <c r="J57" s="54">
        <v>375</v>
      </c>
      <c r="K57" s="54"/>
      <c r="L57" s="54"/>
      <c r="M57" s="55"/>
      <c r="N57" s="54">
        <v>1500</v>
      </c>
      <c r="O57" s="54"/>
      <c r="P57" s="54"/>
      <c r="Q57" s="55"/>
      <c r="R57" s="54">
        <f>N57+J57+F57</f>
        <v>4500</v>
      </c>
      <c r="S57" s="54">
        <f>O57+K57+G57</f>
        <v>0</v>
      </c>
      <c r="T57" s="54">
        <f>P57+L57+H57</f>
        <v>0</v>
      </c>
      <c r="U57" s="54">
        <f>Q57+M57+I57</f>
        <v>0</v>
      </c>
    </row>
    <row r="58" spans="1:21">
      <c r="A58" s="52">
        <v>55</v>
      </c>
      <c r="B58" s="53"/>
      <c r="C58" s="53"/>
      <c r="D58" s="53" t="s">
        <v>85</v>
      </c>
      <c r="E58" s="53" t="s">
        <v>217</v>
      </c>
      <c r="F58" s="54">
        <v>1500</v>
      </c>
      <c r="G58" s="54"/>
      <c r="H58" s="54"/>
      <c r="I58" s="55"/>
      <c r="J58" s="54">
        <v>1500</v>
      </c>
      <c r="K58" s="54"/>
      <c r="L58" s="54"/>
      <c r="M58" s="55"/>
      <c r="N58" s="54">
        <v>1500</v>
      </c>
      <c r="O58" s="54"/>
      <c r="P58" s="54"/>
      <c r="Q58" s="55"/>
      <c r="R58" s="54">
        <f>N58+J58+F58</f>
        <v>4500</v>
      </c>
      <c r="S58" s="54">
        <f>O58+K58+G58</f>
        <v>0</v>
      </c>
      <c r="T58" s="54">
        <f>P58+L58+H58</f>
        <v>0</v>
      </c>
      <c r="U58" s="54">
        <f>Q58+M58+I58</f>
        <v>0</v>
      </c>
    </row>
    <row r="59" spans="1:21">
      <c r="A59" s="52">
        <v>56</v>
      </c>
      <c r="B59" s="53"/>
      <c r="C59" s="53"/>
      <c r="D59" s="53" t="s">
        <v>117</v>
      </c>
      <c r="E59" s="53" t="s">
        <v>217</v>
      </c>
      <c r="F59" s="54">
        <v>1400</v>
      </c>
      <c r="G59" s="54"/>
      <c r="H59" s="54"/>
      <c r="I59" s="55"/>
      <c r="J59" s="54">
        <v>1400</v>
      </c>
      <c r="K59" s="54"/>
      <c r="L59" s="54"/>
      <c r="M59" s="55"/>
      <c r="N59" s="54">
        <v>1400</v>
      </c>
      <c r="O59" s="54"/>
      <c r="P59" s="54"/>
      <c r="Q59" s="55"/>
      <c r="R59" s="54">
        <f>N59+J59+F59</f>
        <v>4200</v>
      </c>
      <c r="S59" s="54">
        <f>O59+K59+G59</f>
        <v>0</v>
      </c>
      <c r="T59" s="54">
        <f>P59+L59+H59</f>
        <v>0</v>
      </c>
      <c r="U59" s="54">
        <f>Q59+M59+I59</f>
        <v>0</v>
      </c>
    </row>
    <row r="60" spans="1:21">
      <c r="A60" s="52">
        <v>57</v>
      </c>
      <c r="B60" s="53"/>
      <c r="C60" s="53"/>
      <c r="D60" s="53" t="s">
        <v>85</v>
      </c>
      <c r="E60" s="53" t="s">
        <v>217</v>
      </c>
      <c r="F60" s="54">
        <v>1400</v>
      </c>
      <c r="G60" s="54"/>
      <c r="H60" s="54"/>
      <c r="I60" s="55"/>
      <c r="J60" s="54">
        <v>1400</v>
      </c>
      <c r="K60" s="54"/>
      <c r="L60" s="54"/>
      <c r="M60" s="55"/>
      <c r="N60" s="54">
        <v>1400</v>
      </c>
      <c r="O60" s="54"/>
      <c r="P60" s="54"/>
      <c r="Q60" s="55"/>
      <c r="R60" s="54">
        <f>N60+J60+F60</f>
        <v>4200</v>
      </c>
      <c r="S60" s="54">
        <f>O60+K60+G60</f>
        <v>0</v>
      </c>
      <c r="T60" s="54">
        <f>P60+L60+H60</f>
        <v>0</v>
      </c>
      <c r="U60" s="54">
        <f>Q60+M60+I60</f>
        <v>0</v>
      </c>
    </row>
    <row r="61" spans="1:21">
      <c r="A61" s="52">
        <v>58</v>
      </c>
      <c r="B61" s="56"/>
      <c r="C61" s="53"/>
      <c r="D61" s="53" t="s">
        <v>96</v>
      </c>
      <c r="E61" s="53" t="s">
        <v>217</v>
      </c>
      <c r="F61" s="54">
        <v>1600</v>
      </c>
      <c r="G61" s="54"/>
      <c r="H61" s="54"/>
      <c r="I61" s="55"/>
      <c r="J61" s="54">
        <v>1600</v>
      </c>
      <c r="K61" s="54"/>
      <c r="L61" s="54"/>
      <c r="M61" s="55"/>
      <c r="N61" s="54">
        <v>1600</v>
      </c>
      <c r="O61" s="54"/>
      <c r="P61" s="54"/>
      <c r="Q61" s="55"/>
      <c r="R61" s="54">
        <f>N61+J61+F61</f>
        <v>4800</v>
      </c>
      <c r="S61" s="54">
        <f>O61+K61+G61</f>
        <v>0</v>
      </c>
      <c r="T61" s="54">
        <f>P61+L61+H61</f>
        <v>0</v>
      </c>
      <c r="U61" s="54">
        <f>Q61+M61+I61</f>
        <v>0</v>
      </c>
    </row>
    <row r="62" spans="1:21">
      <c r="A62" s="52">
        <v>59</v>
      </c>
      <c r="B62" s="53"/>
      <c r="C62" s="53"/>
      <c r="D62" s="53" t="s">
        <v>85</v>
      </c>
      <c r="E62" s="53" t="s">
        <v>217</v>
      </c>
      <c r="F62" s="54">
        <v>1700</v>
      </c>
      <c r="G62" s="54"/>
      <c r="H62" s="54"/>
      <c r="I62" s="55"/>
      <c r="J62" s="54">
        <v>1700</v>
      </c>
      <c r="K62" s="54"/>
      <c r="L62" s="54"/>
      <c r="M62" s="55"/>
      <c r="N62" s="54">
        <v>1700</v>
      </c>
      <c r="O62" s="54"/>
      <c r="P62" s="54"/>
      <c r="Q62" s="55"/>
      <c r="R62" s="54">
        <f>N62+J62+F62</f>
        <v>5100</v>
      </c>
      <c r="S62" s="54">
        <f>O62+K62+G62</f>
        <v>0</v>
      </c>
      <c r="T62" s="54">
        <f>P62+L62+H62</f>
        <v>0</v>
      </c>
      <c r="U62" s="54">
        <f>Q62+M62+I62</f>
        <v>0</v>
      </c>
    </row>
    <row r="63" spans="1:21">
      <c r="A63" s="52">
        <v>60</v>
      </c>
      <c r="B63" s="53"/>
      <c r="C63" s="53"/>
      <c r="D63" s="53" t="s">
        <v>85</v>
      </c>
      <c r="E63" s="53" t="s">
        <v>217</v>
      </c>
      <c r="F63" s="54">
        <v>1000</v>
      </c>
      <c r="G63" s="54"/>
      <c r="H63" s="54"/>
      <c r="I63" s="55"/>
      <c r="J63" s="54">
        <v>1000</v>
      </c>
      <c r="K63" s="54"/>
      <c r="L63" s="54"/>
      <c r="M63" s="55"/>
      <c r="N63" s="54">
        <v>1000</v>
      </c>
      <c r="O63" s="54"/>
      <c r="P63" s="54"/>
      <c r="Q63" s="55"/>
      <c r="R63" s="54">
        <f>N63+J63+F63</f>
        <v>3000</v>
      </c>
      <c r="S63" s="54">
        <f>O63+K63+G63</f>
        <v>0</v>
      </c>
      <c r="T63" s="54">
        <f>P63+L63+H63</f>
        <v>0</v>
      </c>
      <c r="U63" s="54">
        <f>Q63+M63+I63</f>
        <v>0</v>
      </c>
    </row>
    <row r="64" spans="1:21">
      <c r="A64" s="52">
        <v>61</v>
      </c>
      <c r="B64" s="26"/>
      <c r="C64" s="53"/>
      <c r="D64" s="53" t="s">
        <v>110</v>
      </c>
      <c r="E64" s="53" t="s">
        <v>217</v>
      </c>
      <c r="F64" s="54">
        <v>1500</v>
      </c>
      <c r="G64" s="54"/>
      <c r="H64" s="54"/>
      <c r="I64" s="55"/>
      <c r="J64" s="54">
        <v>1500</v>
      </c>
      <c r="K64" s="54"/>
      <c r="L64" s="54"/>
      <c r="M64" s="55"/>
      <c r="N64" s="54">
        <v>1500</v>
      </c>
      <c r="O64" s="54"/>
      <c r="P64" s="54"/>
      <c r="Q64" s="55"/>
      <c r="R64" s="54">
        <f>N64+J64+F64</f>
        <v>4500</v>
      </c>
      <c r="S64" s="54">
        <f>O64+K64+G64</f>
        <v>0</v>
      </c>
      <c r="T64" s="54">
        <f>P64+L64+H64</f>
        <v>0</v>
      </c>
      <c r="U64" s="54">
        <f>Q64+M64+I64</f>
        <v>0</v>
      </c>
    </row>
    <row r="65" spans="1:21">
      <c r="A65" s="52">
        <v>62</v>
      </c>
      <c r="B65" s="53"/>
      <c r="C65" s="53"/>
      <c r="D65" s="53" t="s">
        <v>85</v>
      </c>
      <c r="E65" s="53" t="s">
        <v>217</v>
      </c>
      <c r="F65" s="54">
        <v>1400</v>
      </c>
      <c r="G65" s="54"/>
      <c r="H65" s="54"/>
      <c r="I65" s="55"/>
      <c r="J65" s="54">
        <v>1400</v>
      </c>
      <c r="K65" s="54"/>
      <c r="L65" s="54"/>
      <c r="M65" s="55"/>
      <c r="N65" s="54">
        <v>1400</v>
      </c>
      <c r="O65" s="54"/>
      <c r="P65" s="54"/>
      <c r="Q65" s="55"/>
      <c r="R65" s="54">
        <f>N65+J65+F65</f>
        <v>4200</v>
      </c>
      <c r="S65" s="54">
        <f>O65+K65+G65</f>
        <v>0</v>
      </c>
      <c r="T65" s="54">
        <f>P65+L65+H65</f>
        <v>0</v>
      </c>
      <c r="U65" s="54">
        <f>Q65+M65+I65</f>
        <v>0</v>
      </c>
    </row>
    <row r="66" spans="1:21">
      <c r="A66" s="52">
        <v>63</v>
      </c>
      <c r="B66" s="53"/>
      <c r="C66" s="53"/>
      <c r="D66" s="53" t="s">
        <v>85</v>
      </c>
      <c r="E66" s="53" t="s">
        <v>217</v>
      </c>
      <c r="F66" s="54">
        <v>1000</v>
      </c>
      <c r="G66" s="54"/>
      <c r="H66" s="54"/>
      <c r="I66" s="55"/>
      <c r="J66" s="54">
        <v>1000</v>
      </c>
      <c r="K66" s="54"/>
      <c r="L66" s="54"/>
      <c r="M66" s="55"/>
      <c r="N66" s="54">
        <v>1000</v>
      </c>
      <c r="O66" s="54"/>
      <c r="P66" s="54"/>
      <c r="Q66" s="55"/>
      <c r="R66" s="54">
        <f>N66+J66+F66</f>
        <v>3000</v>
      </c>
      <c r="S66" s="54">
        <f>O66+K66+G66</f>
        <v>0</v>
      </c>
      <c r="T66" s="54">
        <f>P66+L66+H66</f>
        <v>0</v>
      </c>
      <c r="U66" s="54">
        <f>Q66+M66+I66</f>
        <v>0</v>
      </c>
    </row>
    <row r="67" spans="1:21">
      <c r="A67" s="52">
        <v>64</v>
      </c>
      <c r="B67" s="53"/>
      <c r="C67" s="53"/>
      <c r="D67" s="53" t="s">
        <v>122</v>
      </c>
      <c r="E67" s="53" t="s">
        <v>217</v>
      </c>
      <c r="F67" s="54">
        <v>1600</v>
      </c>
      <c r="G67" s="54"/>
      <c r="H67" s="54"/>
      <c r="I67" s="55"/>
      <c r="J67" s="54">
        <v>1600</v>
      </c>
      <c r="K67" s="54"/>
      <c r="L67" s="54"/>
      <c r="M67" s="55"/>
      <c r="N67" s="54">
        <v>1600</v>
      </c>
      <c r="O67" s="54"/>
      <c r="P67" s="54"/>
      <c r="Q67" s="55"/>
      <c r="R67" s="54">
        <f>N67+J67+F67</f>
        <v>4800</v>
      </c>
      <c r="S67" s="54">
        <f>O67+K67+G67</f>
        <v>0</v>
      </c>
      <c r="T67" s="54">
        <f>P67+L67+H67</f>
        <v>0</v>
      </c>
      <c r="U67" s="54">
        <f>Q67+M67+I67</f>
        <v>0</v>
      </c>
    </row>
    <row r="68" spans="1:21">
      <c r="A68" s="52">
        <v>65</v>
      </c>
      <c r="B68" s="26"/>
      <c r="C68" s="53"/>
      <c r="D68" s="53" t="s">
        <v>100</v>
      </c>
      <c r="E68" s="53" t="s">
        <v>217</v>
      </c>
      <c r="F68" s="54">
        <v>3000</v>
      </c>
      <c r="G68" s="54"/>
      <c r="H68" s="54"/>
      <c r="I68" s="55"/>
      <c r="J68" s="54">
        <v>3000</v>
      </c>
      <c r="K68" s="54"/>
      <c r="L68" s="54"/>
      <c r="M68" s="55"/>
      <c r="N68" s="54">
        <v>3000</v>
      </c>
      <c r="O68" s="54"/>
      <c r="P68" s="54"/>
      <c r="Q68" s="55"/>
      <c r="R68" s="54">
        <f>N68+J68+F68</f>
        <v>9000</v>
      </c>
      <c r="S68" s="54">
        <f>O68+K68+G68</f>
        <v>0</v>
      </c>
      <c r="T68" s="54">
        <f>P68+L68+H68</f>
        <v>0</v>
      </c>
      <c r="U68" s="54">
        <f>Q68+M68+I68</f>
        <v>0</v>
      </c>
    </row>
    <row r="69" spans="1:21">
      <c r="A69" s="52">
        <v>66</v>
      </c>
      <c r="B69" s="53"/>
      <c r="C69" s="53"/>
      <c r="D69" s="53" t="s">
        <v>85</v>
      </c>
      <c r="E69" s="53" t="s">
        <v>217</v>
      </c>
      <c r="F69" s="54">
        <v>1400</v>
      </c>
      <c r="G69" s="54"/>
      <c r="H69" s="54"/>
      <c r="I69" s="55"/>
      <c r="J69" s="54">
        <v>1400</v>
      </c>
      <c r="K69" s="54"/>
      <c r="L69" s="54"/>
      <c r="M69" s="55"/>
      <c r="N69" s="54">
        <v>1400</v>
      </c>
      <c r="O69" s="54"/>
      <c r="P69" s="54"/>
      <c r="Q69" s="55"/>
      <c r="R69" s="54">
        <f>N69+J69+F69</f>
        <v>4200</v>
      </c>
      <c r="S69" s="54">
        <f>O69+K69+G69</f>
        <v>0</v>
      </c>
      <c r="T69" s="54">
        <f>P69+L69+H69</f>
        <v>0</v>
      </c>
      <c r="U69" s="54">
        <f>Q69+M69+I69</f>
        <v>0</v>
      </c>
    </row>
    <row r="70" spans="1:21">
      <c r="A70" s="52">
        <v>67</v>
      </c>
      <c r="B70" s="53"/>
      <c r="C70" s="53"/>
      <c r="D70" s="53" t="s">
        <v>85</v>
      </c>
      <c r="E70" s="53" t="s">
        <v>217</v>
      </c>
      <c r="F70" s="54">
        <v>1400</v>
      </c>
      <c r="G70" s="54"/>
      <c r="H70" s="54"/>
      <c r="I70" s="55"/>
      <c r="J70" s="54">
        <v>1400</v>
      </c>
      <c r="K70" s="54"/>
      <c r="L70" s="54"/>
      <c r="M70" s="55"/>
      <c r="N70" s="54">
        <v>1400</v>
      </c>
      <c r="O70" s="54"/>
      <c r="P70" s="54"/>
      <c r="Q70" s="55"/>
      <c r="R70" s="54">
        <f>N70+J70+F70</f>
        <v>4200</v>
      </c>
      <c r="S70" s="54">
        <f>O70+K70+G70</f>
        <v>0</v>
      </c>
      <c r="T70" s="54">
        <f>P70+L70+H70</f>
        <v>0</v>
      </c>
      <c r="U70" s="54">
        <f>Q70+M70+I70</f>
        <v>0</v>
      </c>
    </row>
    <row r="71" spans="1:21">
      <c r="A71" s="52">
        <v>68</v>
      </c>
      <c r="B71" s="56"/>
      <c r="C71" s="53"/>
      <c r="D71" s="53" t="s">
        <v>115</v>
      </c>
      <c r="E71" s="53" t="s">
        <v>217</v>
      </c>
      <c r="F71" s="54">
        <v>1200</v>
      </c>
      <c r="G71" s="54"/>
      <c r="H71" s="54"/>
      <c r="I71" s="55"/>
      <c r="J71" s="54">
        <v>1200</v>
      </c>
      <c r="K71" s="54"/>
      <c r="L71" s="54"/>
      <c r="M71" s="55"/>
      <c r="N71" s="54">
        <v>1200</v>
      </c>
      <c r="O71" s="54"/>
      <c r="P71" s="54"/>
      <c r="Q71" s="55"/>
      <c r="R71" s="54">
        <f>N71+J71+F71</f>
        <v>3600</v>
      </c>
      <c r="S71" s="54">
        <f>O71+K71+G71</f>
        <v>0</v>
      </c>
      <c r="T71" s="54">
        <f>P71+L71+H71</f>
        <v>0</v>
      </c>
      <c r="U71" s="54">
        <f>Q71+M71+I71</f>
        <v>0</v>
      </c>
    </row>
    <row r="72" spans="1:21">
      <c r="A72" s="52">
        <v>69</v>
      </c>
      <c r="B72" s="56"/>
      <c r="C72" s="53"/>
      <c r="D72" s="53" t="s">
        <v>115</v>
      </c>
      <c r="E72" s="53" t="s">
        <v>217</v>
      </c>
      <c r="F72" s="54">
        <v>1200</v>
      </c>
      <c r="G72" s="54"/>
      <c r="H72" s="54"/>
      <c r="I72" s="55"/>
      <c r="J72" s="54">
        <v>1200</v>
      </c>
      <c r="K72" s="54"/>
      <c r="L72" s="54"/>
      <c r="M72" s="55"/>
      <c r="N72" s="54">
        <v>1200</v>
      </c>
      <c r="O72" s="54"/>
      <c r="P72" s="54"/>
      <c r="Q72" s="55"/>
      <c r="R72" s="54">
        <f>N72+J72+F72</f>
        <v>3600</v>
      </c>
      <c r="S72" s="54">
        <f>O72+K72+G72</f>
        <v>0</v>
      </c>
      <c r="T72" s="54">
        <f>P72+L72+H72</f>
        <v>0</v>
      </c>
      <c r="U72" s="54">
        <f>Q72+M72+I72</f>
        <v>0</v>
      </c>
    </row>
    <row r="73" spans="1:21">
      <c r="A73" s="52">
        <v>70</v>
      </c>
      <c r="B73" s="56"/>
      <c r="C73" s="53"/>
      <c r="D73" s="53" t="s">
        <v>129</v>
      </c>
      <c r="E73" s="53" t="s">
        <v>217</v>
      </c>
      <c r="F73" s="54">
        <v>4000</v>
      </c>
      <c r="G73" s="54"/>
      <c r="H73" s="54"/>
      <c r="I73" s="55"/>
      <c r="J73" s="54">
        <v>4000</v>
      </c>
      <c r="K73" s="54"/>
      <c r="L73" s="54"/>
      <c r="M73" s="55"/>
      <c r="N73" s="54">
        <v>4000</v>
      </c>
      <c r="O73" s="54"/>
      <c r="P73" s="54"/>
      <c r="Q73" s="55"/>
      <c r="R73" s="54">
        <f>N73+J73+F73</f>
        <v>12000</v>
      </c>
      <c r="S73" s="54">
        <f>O73+K73+G73</f>
        <v>0</v>
      </c>
      <c r="T73" s="54">
        <f>P73+L73+H73</f>
        <v>0</v>
      </c>
      <c r="U73" s="54">
        <f>Q73+M73+I73</f>
        <v>0</v>
      </c>
    </row>
    <row r="74" spans="1:21">
      <c r="A74" s="52">
        <v>71</v>
      </c>
      <c r="B74" s="56"/>
      <c r="C74" s="53"/>
      <c r="D74" s="53" t="s">
        <v>89</v>
      </c>
      <c r="E74" s="53" t="s">
        <v>217</v>
      </c>
      <c r="F74" s="54">
        <v>1850</v>
      </c>
      <c r="G74" s="54"/>
      <c r="H74" s="54"/>
      <c r="I74" s="55"/>
      <c r="J74" s="54">
        <v>1850</v>
      </c>
      <c r="K74" s="54"/>
      <c r="L74" s="54"/>
      <c r="M74" s="55"/>
      <c r="N74" s="54">
        <v>1850</v>
      </c>
      <c r="O74" s="54"/>
      <c r="P74" s="54"/>
      <c r="Q74" s="55"/>
      <c r="R74" s="54">
        <f>N74+J74+F74</f>
        <v>5550</v>
      </c>
      <c r="S74" s="54">
        <f>O74+K74+G74</f>
        <v>0</v>
      </c>
      <c r="T74" s="54">
        <f>P74+L74+H74</f>
        <v>0</v>
      </c>
      <c r="U74" s="54">
        <f>Q74+M74+I74</f>
        <v>0</v>
      </c>
    </row>
    <row r="75" spans="1:21">
      <c r="A75" s="52">
        <v>72</v>
      </c>
      <c r="B75" s="56"/>
      <c r="C75" s="53"/>
      <c r="D75" s="53" t="s">
        <v>89</v>
      </c>
      <c r="E75" s="53" t="s">
        <v>217</v>
      </c>
      <c r="F75" s="54">
        <v>2000</v>
      </c>
      <c r="G75" s="54"/>
      <c r="H75" s="54"/>
      <c r="I75" s="55"/>
      <c r="J75" s="54">
        <v>2000</v>
      </c>
      <c r="K75" s="54"/>
      <c r="L75" s="54"/>
      <c r="M75" s="55"/>
      <c r="N75" s="54">
        <v>2000</v>
      </c>
      <c r="O75" s="54"/>
      <c r="P75" s="54"/>
      <c r="Q75" s="55"/>
      <c r="R75" s="54">
        <f>N75+J75+F75</f>
        <v>6000</v>
      </c>
      <c r="S75" s="54">
        <f>O75+K75+G75</f>
        <v>0</v>
      </c>
      <c r="T75" s="54">
        <f>P75+L75+H75</f>
        <v>0</v>
      </c>
      <c r="U75" s="54">
        <f>Q75+M75+I75</f>
        <v>0</v>
      </c>
    </row>
    <row r="76" spans="1:21">
      <c r="A76" s="52">
        <v>73</v>
      </c>
      <c r="B76" s="56"/>
      <c r="C76" s="53"/>
      <c r="D76" s="53" t="s">
        <v>89</v>
      </c>
      <c r="E76" s="53" t="s">
        <v>217</v>
      </c>
      <c r="F76" s="54">
        <v>1850</v>
      </c>
      <c r="G76" s="54"/>
      <c r="H76" s="54"/>
      <c r="I76" s="55"/>
      <c r="J76" s="54">
        <v>1850</v>
      </c>
      <c r="K76" s="54"/>
      <c r="L76" s="54"/>
      <c r="M76" s="55"/>
      <c r="N76" s="54">
        <v>1850</v>
      </c>
      <c r="O76" s="54"/>
      <c r="P76" s="54"/>
      <c r="Q76" s="55"/>
      <c r="R76" s="54">
        <f>N76+J76+F76</f>
        <v>5550</v>
      </c>
      <c r="S76" s="54">
        <f>O76+K76+G76</f>
        <v>0</v>
      </c>
      <c r="T76" s="54">
        <f>P76+L76+H76</f>
        <v>0</v>
      </c>
      <c r="U76" s="54">
        <f>Q76+M76+I76</f>
        <v>0</v>
      </c>
    </row>
    <row r="77" spans="1:21">
      <c r="A77" s="52">
        <v>74</v>
      </c>
      <c r="B77" s="56"/>
      <c r="C77" s="53"/>
      <c r="D77" s="53" t="s">
        <v>89</v>
      </c>
      <c r="E77" s="53" t="s">
        <v>217</v>
      </c>
      <c r="F77" s="54">
        <v>1000</v>
      </c>
      <c r="G77" s="54"/>
      <c r="H77" s="54"/>
      <c r="I77" s="55"/>
      <c r="J77" s="54">
        <v>1000</v>
      </c>
      <c r="K77" s="54"/>
      <c r="L77" s="54"/>
      <c r="M77" s="55"/>
      <c r="N77" s="54">
        <v>1000</v>
      </c>
      <c r="O77" s="54"/>
      <c r="P77" s="54"/>
      <c r="Q77" s="55"/>
      <c r="R77" s="54">
        <f>N77+J77+F77</f>
        <v>3000</v>
      </c>
      <c r="S77" s="54">
        <f>O77+K77+G77</f>
        <v>0</v>
      </c>
      <c r="T77" s="54">
        <f>P77+L77+H77</f>
        <v>0</v>
      </c>
      <c r="U77" s="54">
        <f>Q77+M77+I77</f>
        <v>0</v>
      </c>
    </row>
    <row r="78" spans="1:21">
      <c r="A78" s="52">
        <v>75</v>
      </c>
      <c r="B78" s="56"/>
      <c r="C78" s="53"/>
      <c r="D78" s="53" t="s">
        <v>85</v>
      </c>
      <c r="E78" s="53" t="s">
        <v>217</v>
      </c>
      <c r="F78" s="54">
        <v>1400</v>
      </c>
      <c r="G78" s="54"/>
      <c r="H78" s="54"/>
      <c r="I78" s="55"/>
      <c r="J78" s="54">
        <v>1400</v>
      </c>
      <c r="K78" s="54"/>
      <c r="L78" s="54"/>
      <c r="M78" s="55"/>
      <c r="N78" s="54">
        <v>1400</v>
      </c>
      <c r="O78" s="54"/>
      <c r="P78" s="54"/>
      <c r="Q78" s="55"/>
      <c r="R78" s="54">
        <f>N78+J78+F78</f>
        <v>4200</v>
      </c>
      <c r="S78" s="54">
        <f>O78+K78+G78</f>
        <v>0</v>
      </c>
      <c r="T78" s="54">
        <f>P78+L78+H78</f>
        <v>0</v>
      </c>
      <c r="U78" s="54">
        <f>Q78+M78+I78</f>
        <v>0</v>
      </c>
    </row>
    <row r="79" spans="1:21">
      <c r="A79" s="52">
        <v>76</v>
      </c>
      <c r="B79" s="53"/>
      <c r="C79" s="53"/>
      <c r="D79" s="53" t="s">
        <v>85</v>
      </c>
      <c r="E79" s="53" t="s">
        <v>217</v>
      </c>
      <c r="F79" s="54">
        <v>1400</v>
      </c>
      <c r="G79" s="54"/>
      <c r="H79" s="54"/>
      <c r="I79" s="55"/>
      <c r="J79" s="54">
        <v>1400</v>
      </c>
      <c r="K79" s="54"/>
      <c r="L79" s="54"/>
      <c r="M79" s="55"/>
      <c r="N79" s="54">
        <v>1400</v>
      </c>
      <c r="O79" s="54"/>
      <c r="P79" s="54"/>
      <c r="Q79" s="55"/>
      <c r="R79" s="54">
        <f>N79+J79+F79</f>
        <v>4200</v>
      </c>
      <c r="S79" s="54">
        <f>O79+K79+G79</f>
        <v>0</v>
      </c>
      <c r="T79" s="54">
        <f>P79+L79+H79</f>
        <v>0</v>
      </c>
      <c r="U79" s="54">
        <f>Q79+M79+I79</f>
        <v>0</v>
      </c>
    </row>
    <row r="80" spans="1:21">
      <c r="A80" s="52">
        <v>77</v>
      </c>
      <c r="B80" s="53"/>
      <c r="C80" s="53"/>
      <c r="D80" s="53" t="s">
        <v>85</v>
      </c>
      <c r="E80" s="53" t="s">
        <v>217</v>
      </c>
      <c r="F80" s="54">
        <v>1400</v>
      </c>
      <c r="G80" s="54"/>
      <c r="H80" s="54"/>
      <c r="I80" s="55"/>
      <c r="J80" s="54">
        <v>1400</v>
      </c>
      <c r="K80" s="54"/>
      <c r="L80" s="54"/>
      <c r="M80" s="55"/>
      <c r="N80" s="54">
        <v>1400</v>
      </c>
      <c r="O80" s="54"/>
      <c r="P80" s="54"/>
      <c r="Q80" s="55"/>
      <c r="R80" s="54">
        <f>N80+J80+F80</f>
        <v>4200</v>
      </c>
      <c r="S80" s="54">
        <f>O80+K80+G80</f>
        <v>0</v>
      </c>
      <c r="T80" s="54">
        <f>P80+L80+H80</f>
        <v>0</v>
      </c>
      <c r="U80" s="54">
        <f>Q80+M80+I80</f>
        <v>0</v>
      </c>
    </row>
    <row r="81" spans="1:21">
      <c r="A81" s="52">
        <v>78</v>
      </c>
      <c r="B81" s="53"/>
      <c r="C81" s="53"/>
      <c r="D81" s="53" t="s">
        <v>85</v>
      </c>
      <c r="E81" s="53" t="s">
        <v>217</v>
      </c>
      <c r="F81" s="54">
        <v>1400</v>
      </c>
      <c r="G81" s="54"/>
      <c r="H81" s="54"/>
      <c r="I81" s="55"/>
      <c r="J81" s="54">
        <v>1400</v>
      </c>
      <c r="K81" s="54"/>
      <c r="L81" s="54"/>
      <c r="M81" s="55"/>
      <c r="N81" s="54">
        <v>1400</v>
      </c>
      <c r="O81" s="54"/>
      <c r="P81" s="54"/>
      <c r="Q81" s="55"/>
      <c r="R81" s="54">
        <f>N81+J81+F81</f>
        <v>4200</v>
      </c>
      <c r="S81" s="54">
        <f>O81+K81+G81</f>
        <v>0</v>
      </c>
      <c r="T81" s="54">
        <f>P81+L81+H81</f>
        <v>0</v>
      </c>
      <c r="U81" s="54">
        <f>Q81+M81+I81</f>
        <v>0</v>
      </c>
    </row>
    <row r="82" spans="1:21">
      <c r="A82" s="52">
        <v>79</v>
      </c>
      <c r="B82" s="53"/>
      <c r="C82" s="53"/>
      <c r="D82" s="53" t="s">
        <v>85</v>
      </c>
      <c r="E82" s="53" t="s">
        <v>217</v>
      </c>
      <c r="F82" s="54">
        <v>1400</v>
      </c>
      <c r="G82" s="54"/>
      <c r="H82" s="54"/>
      <c r="I82" s="55"/>
      <c r="J82" s="54">
        <v>1400</v>
      </c>
      <c r="K82" s="54"/>
      <c r="L82" s="54"/>
      <c r="M82" s="55"/>
      <c r="N82" s="54">
        <v>1400</v>
      </c>
      <c r="O82" s="54"/>
      <c r="P82" s="54"/>
      <c r="Q82" s="55"/>
      <c r="R82" s="54">
        <f>N82+J82+F82</f>
        <v>4200</v>
      </c>
      <c r="S82" s="54">
        <f>O82+K82+G82</f>
        <v>0</v>
      </c>
      <c r="T82" s="54">
        <f>P82+L82+H82</f>
        <v>0</v>
      </c>
      <c r="U82" s="54">
        <f>Q82+M82+I82</f>
        <v>0</v>
      </c>
    </row>
    <row r="83" spans="1:21">
      <c r="A83" s="52">
        <v>80</v>
      </c>
      <c r="B83" s="53"/>
      <c r="C83" s="53"/>
      <c r="D83" s="53" t="s">
        <v>85</v>
      </c>
      <c r="E83" s="53" t="s">
        <v>217</v>
      </c>
      <c r="F83" s="54">
        <v>2295</v>
      </c>
      <c r="G83" s="54"/>
      <c r="H83" s="54"/>
      <c r="I83" s="55"/>
      <c r="J83" s="54">
        <v>1105</v>
      </c>
      <c r="K83" s="54"/>
      <c r="L83" s="54"/>
      <c r="M83" s="55"/>
      <c r="N83" s="54">
        <v>1700</v>
      </c>
      <c r="O83" s="54"/>
      <c r="P83" s="54"/>
      <c r="Q83" s="55"/>
      <c r="R83" s="54">
        <f>N83+J83+F83</f>
        <v>5100</v>
      </c>
      <c r="S83" s="54">
        <f>O83+K83+G83</f>
        <v>0</v>
      </c>
      <c r="T83" s="54">
        <f>P83+L83+H83</f>
        <v>0</v>
      </c>
      <c r="U83" s="54">
        <f>Q83+M83+I83</f>
        <v>0</v>
      </c>
    </row>
    <row r="84" spans="1:21">
      <c r="A84" s="52">
        <v>81</v>
      </c>
      <c r="B84" s="53"/>
      <c r="C84" s="53"/>
      <c r="D84" s="53" t="s">
        <v>85</v>
      </c>
      <c r="E84" s="53" t="s">
        <v>217</v>
      </c>
      <c r="F84" s="54">
        <v>1400</v>
      </c>
      <c r="G84" s="54"/>
      <c r="H84" s="54"/>
      <c r="I84" s="55"/>
      <c r="J84" s="54">
        <v>1400</v>
      </c>
      <c r="K84" s="54"/>
      <c r="L84" s="54"/>
      <c r="M84" s="55"/>
      <c r="N84" s="54">
        <v>1400</v>
      </c>
      <c r="O84" s="54"/>
      <c r="P84" s="54"/>
      <c r="Q84" s="55"/>
      <c r="R84" s="54">
        <f>N84+J84+F84</f>
        <v>4200</v>
      </c>
      <c r="S84" s="54">
        <f>O84+K84+G84</f>
        <v>0</v>
      </c>
      <c r="T84" s="54">
        <f>P84+L84+H84</f>
        <v>0</v>
      </c>
      <c r="U84" s="54">
        <f>Q84+M84+I84</f>
        <v>0</v>
      </c>
    </row>
    <row r="85" spans="1:21">
      <c r="A85" s="52">
        <v>82</v>
      </c>
      <c r="B85" s="53"/>
      <c r="C85" s="53"/>
      <c r="D85" s="53" t="s">
        <v>85</v>
      </c>
      <c r="E85" s="53" t="s">
        <v>217</v>
      </c>
      <c r="F85" s="54">
        <v>1800</v>
      </c>
      <c r="G85" s="54"/>
      <c r="H85" s="54"/>
      <c r="I85" s="55"/>
      <c r="J85" s="54">
        <v>600</v>
      </c>
      <c r="K85" s="54"/>
      <c r="L85" s="54"/>
      <c r="M85" s="55"/>
      <c r="N85" s="54">
        <v>1200</v>
      </c>
      <c r="O85" s="54"/>
      <c r="P85" s="54"/>
      <c r="Q85" s="55"/>
      <c r="R85" s="54">
        <f>N85+J85+F85</f>
        <v>3600</v>
      </c>
      <c r="S85" s="54">
        <f>O85+K85+G85</f>
        <v>0</v>
      </c>
      <c r="T85" s="54">
        <f>P85+L85+H85</f>
        <v>0</v>
      </c>
      <c r="U85" s="54">
        <f>Q85+M85+I85</f>
        <v>0</v>
      </c>
    </row>
    <row r="86" spans="1:21">
      <c r="A86" s="52">
        <v>83</v>
      </c>
      <c r="B86" s="53"/>
      <c r="C86" s="53"/>
      <c r="D86" s="53" t="s">
        <v>85</v>
      </c>
      <c r="E86" s="53" t="s">
        <v>217</v>
      </c>
      <c r="F86" s="54">
        <v>900</v>
      </c>
      <c r="G86" s="54"/>
      <c r="H86" s="54"/>
      <c r="I86" s="55"/>
      <c r="J86" s="54">
        <v>900</v>
      </c>
      <c r="K86" s="54"/>
      <c r="L86" s="54"/>
      <c r="M86" s="55"/>
      <c r="N86" s="54">
        <v>900</v>
      </c>
      <c r="O86" s="54"/>
      <c r="P86" s="54"/>
      <c r="Q86" s="55"/>
      <c r="R86" s="54">
        <f>N86+J86+F86</f>
        <v>2700</v>
      </c>
      <c r="S86" s="54">
        <f>O86+K86+G86</f>
        <v>0</v>
      </c>
      <c r="T86" s="54">
        <f>P86+L86+H86</f>
        <v>0</v>
      </c>
      <c r="U86" s="54">
        <f>Q86+M86+I86</f>
        <v>0</v>
      </c>
    </row>
    <row r="87" spans="1:21">
      <c r="A87" s="52">
        <v>84</v>
      </c>
      <c r="B87" s="53"/>
      <c r="C87" s="53"/>
      <c r="D87" s="53" t="s">
        <v>85</v>
      </c>
      <c r="E87" s="53" t="s">
        <v>217</v>
      </c>
      <c r="F87" s="54">
        <v>1700</v>
      </c>
      <c r="G87" s="54"/>
      <c r="H87" s="54"/>
      <c r="I87" s="55"/>
      <c r="J87" s="54">
        <v>1700</v>
      </c>
      <c r="K87" s="54"/>
      <c r="L87" s="54"/>
      <c r="M87" s="55"/>
      <c r="N87" s="54">
        <v>1700</v>
      </c>
      <c r="O87" s="54"/>
      <c r="P87" s="54"/>
      <c r="Q87" s="55"/>
      <c r="R87" s="54">
        <f>N87+J87+F87</f>
        <v>5100</v>
      </c>
      <c r="S87" s="54">
        <f>O87+K87+G87</f>
        <v>0</v>
      </c>
      <c r="T87" s="54">
        <f>P87+L87+H87</f>
        <v>0</v>
      </c>
      <c r="U87" s="54">
        <f>Q87+M87+I87</f>
        <v>0</v>
      </c>
    </row>
    <row r="88" spans="1:21">
      <c r="A88" s="52">
        <v>85</v>
      </c>
      <c r="B88" s="53"/>
      <c r="C88" s="53"/>
      <c r="D88" s="53" t="s">
        <v>85</v>
      </c>
      <c r="E88" s="53" t="s">
        <v>217</v>
      </c>
      <c r="F88" s="54">
        <v>1400</v>
      </c>
      <c r="G88" s="54"/>
      <c r="H88" s="54"/>
      <c r="I88" s="55"/>
      <c r="J88" s="54">
        <v>1400</v>
      </c>
      <c r="K88" s="54"/>
      <c r="L88" s="54"/>
      <c r="M88" s="55"/>
      <c r="N88" s="54">
        <v>1400</v>
      </c>
      <c r="O88" s="54"/>
      <c r="P88" s="54"/>
      <c r="Q88" s="55"/>
      <c r="R88" s="54">
        <f>N88+J88+F88</f>
        <v>4200</v>
      </c>
      <c r="S88" s="54">
        <f>O88+K88+G88</f>
        <v>0</v>
      </c>
      <c r="T88" s="54">
        <f>P88+L88+H88</f>
        <v>0</v>
      </c>
      <c r="U88" s="54">
        <f>Q88+M88+I88</f>
        <v>0</v>
      </c>
    </row>
    <row r="89" spans="1:21">
      <c r="A89" s="52">
        <v>86</v>
      </c>
      <c r="B89" s="53"/>
      <c r="C89" s="53"/>
      <c r="D89" s="53" t="s">
        <v>85</v>
      </c>
      <c r="E89" s="53" t="s">
        <v>217</v>
      </c>
      <c r="F89" s="54">
        <v>1700</v>
      </c>
      <c r="G89" s="54"/>
      <c r="H89" s="54"/>
      <c r="I89" s="55"/>
      <c r="J89" s="54">
        <v>1700</v>
      </c>
      <c r="K89" s="54"/>
      <c r="L89" s="54"/>
      <c r="M89" s="55"/>
      <c r="N89" s="54">
        <v>1700</v>
      </c>
      <c r="O89" s="54"/>
      <c r="P89" s="54"/>
      <c r="Q89" s="55"/>
      <c r="R89" s="54">
        <f>N89+J89+F89</f>
        <v>5100</v>
      </c>
      <c r="S89" s="54">
        <f>O89+K89+G89</f>
        <v>0</v>
      </c>
      <c r="T89" s="54">
        <f>P89+L89+H89</f>
        <v>0</v>
      </c>
      <c r="U89" s="54">
        <f>Q89+M89+I89</f>
        <v>0</v>
      </c>
    </row>
    <row r="90" spans="1:21">
      <c r="A90" s="52">
        <v>87</v>
      </c>
      <c r="B90" s="53"/>
      <c r="C90" s="53"/>
      <c r="D90" s="53" t="s">
        <v>85</v>
      </c>
      <c r="E90" s="53" t="s">
        <v>217</v>
      </c>
      <c r="F90" s="54">
        <v>2000</v>
      </c>
      <c r="G90" s="54"/>
      <c r="H90" s="54"/>
      <c r="I90" s="55"/>
      <c r="J90" s="54">
        <v>2000</v>
      </c>
      <c r="K90" s="54"/>
      <c r="L90" s="54"/>
      <c r="M90" s="55"/>
      <c r="N90" s="54">
        <v>2000</v>
      </c>
      <c r="O90" s="54"/>
      <c r="P90" s="54"/>
      <c r="Q90" s="55"/>
      <c r="R90" s="54">
        <f>N90+J90+F90</f>
        <v>6000</v>
      </c>
      <c r="S90" s="54">
        <f>O90+K90+G90</f>
        <v>0</v>
      </c>
      <c r="T90" s="54">
        <f>P90+L90+H90</f>
        <v>0</v>
      </c>
      <c r="U90" s="54">
        <f>Q90+M90+I90</f>
        <v>0</v>
      </c>
    </row>
    <row r="91" spans="1:21">
      <c r="A91" s="52">
        <v>88</v>
      </c>
      <c r="B91" s="53"/>
      <c r="C91" s="53"/>
      <c r="D91" s="53" t="s">
        <v>88</v>
      </c>
      <c r="E91" s="53" t="s">
        <v>217</v>
      </c>
      <c r="F91" s="54">
        <v>4000</v>
      </c>
      <c r="G91" s="54"/>
      <c r="H91" s="54"/>
      <c r="I91" s="55"/>
      <c r="J91" s="54">
        <v>4000</v>
      </c>
      <c r="K91" s="54"/>
      <c r="L91" s="54"/>
      <c r="M91" s="55"/>
      <c r="N91" s="54">
        <v>4000</v>
      </c>
      <c r="O91" s="54"/>
      <c r="P91" s="54"/>
      <c r="Q91" s="55"/>
      <c r="R91" s="54">
        <f>N91+J91+F91</f>
        <v>12000</v>
      </c>
      <c r="S91" s="54">
        <f>O91+K91+G91</f>
        <v>0</v>
      </c>
      <c r="T91" s="54">
        <f>P91+L91+H91</f>
        <v>0</v>
      </c>
      <c r="U91" s="54">
        <f>Q91+M91+I91</f>
        <v>0</v>
      </c>
    </row>
    <row r="92" spans="1:21">
      <c r="A92" s="52">
        <v>89</v>
      </c>
      <c r="B92" s="53"/>
      <c r="C92" s="53"/>
      <c r="D92" s="53" t="s">
        <v>88</v>
      </c>
      <c r="E92" s="53" t="s">
        <v>217</v>
      </c>
      <c r="F92" s="54">
        <v>4000</v>
      </c>
      <c r="G92" s="54"/>
      <c r="H92" s="54"/>
      <c r="I92" s="55"/>
      <c r="J92" s="54">
        <v>4000</v>
      </c>
      <c r="K92" s="54"/>
      <c r="L92" s="54"/>
      <c r="M92" s="55"/>
      <c r="N92" s="54">
        <v>4000</v>
      </c>
      <c r="O92" s="54"/>
      <c r="P92" s="54"/>
      <c r="Q92" s="55"/>
      <c r="R92" s="54">
        <f>N92+J92+F92</f>
        <v>12000</v>
      </c>
      <c r="S92" s="54">
        <f>O92+K92+G92</f>
        <v>0</v>
      </c>
      <c r="T92" s="54">
        <f>P92+L92+H92</f>
        <v>0</v>
      </c>
      <c r="U92" s="54">
        <f>Q92+M92+I92</f>
        <v>0</v>
      </c>
    </row>
    <row r="93" spans="1:21">
      <c r="A93" s="52">
        <v>90</v>
      </c>
      <c r="B93" s="53"/>
      <c r="C93" s="53"/>
      <c r="D93" s="53" t="s">
        <v>140</v>
      </c>
      <c r="E93" s="53" t="s">
        <v>217</v>
      </c>
      <c r="F93" s="54">
        <v>1500</v>
      </c>
      <c r="G93" s="54"/>
      <c r="H93" s="54"/>
      <c r="I93" s="55"/>
      <c r="J93" s="54">
        <v>1500</v>
      </c>
      <c r="K93" s="54"/>
      <c r="L93" s="54"/>
      <c r="M93" s="55"/>
      <c r="N93" s="54">
        <v>1500</v>
      </c>
      <c r="O93" s="54"/>
      <c r="P93" s="54"/>
      <c r="Q93" s="55"/>
      <c r="R93" s="54">
        <f>N93+J93+F93</f>
        <v>4500</v>
      </c>
      <c r="S93" s="54">
        <f>O93+K93+G93</f>
        <v>0</v>
      </c>
      <c r="T93" s="54">
        <f>P93+L93+H93</f>
        <v>0</v>
      </c>
      <c r="U93" s="54">
        <f>Q93+M93+I93</f>
        <v>0</v>
      </c>
    </row>
    <row r="94" spans="1:21">
      <c r="A94" s="52">
        <v>91</v>
      </c>
      <c r="B94" s="53"/>
      <c r="C94" s="53"/>
      <c r="D94" s="53" t="s">
        <v>96</v>
      </c>
      <c r="E94" s="53" t="s">
        <v>217</v>
      </c>
      <c r="F94" s="54">
        <v>1600</v>
      </c>
      <c r="G94" s="54"/>
      <c r="H94" s="54"/>
      <c r="I94" s="55"/>
      <c r="J94" s="54">
        <v>1600</v>
      </c>
      <c r="K94" s="54"/>
      <c r="L94" s="54"/>
      <c r="M94" s="55"/>
      <c r="N94" s="54">
        <v>1600</v>
      </c>
      <c r="O94" s="54"/>
      <c r="P94" s="54"/>
      <c r="Q94" s="55"/>
      <c r="R94" s="54">
        <f>N94+J94+F94</f>
        <v>4800</v>
      </c>
      <c r="S94" s="54">
        <f>O94+K94+G94</f>
        <v>0</v>
      </c>
      <c r="T94" s="54">
        <f>P94+L94+H94</f>
        <v>0</v>
      </c>
      <c r="U94" s="54">
        <f>Q94+M94+I94</f>
        <v>0</v>
      </c>
    </row>
    <row r="95" spans="1:21">
      <c r="A95" s="52">
        <v>92</v>
      </c>
      <c r="B95" s="53"/>
      <c r="C95" s="53"/>
      <c r="D95" s="53" t="s">
        <v>100</v>
      </c>
      <c r="E95" s="53" t="s">
        <v>217</v>
      </c>
      <c r="F95" s="54">
        <v>1500</v>
      </c>
      <c r="G95" s="54"/>
      <c r="H95" s="54"/>
      <c r="I95" s="55"/>
      <c r="J95" s="54">
        <v>1500</v>
      </c>
      <c r="K95" s="54"/>
      <c r="L95" s="54"/>
      <c r="M95" s="55"/>
      <c r="N95" s="54">
        <v>1500</v>
      </c>
      <c r="O95" s="54"/>
      <c r="P95" s="54"/>
      <c r="Q95" s="55"/>
      <c r="R95" s="54">
        <f>N95+J95+F95</f>
        <v>4500</v>
      </c>
      <c r="S95" s="54">
        <f>O95+K95+G95</f>
        <v>0</v>
      </c>
      <c r="T95" s="54">
        <f>P95+L95+H95</f>
        <v>0</v>
      </c>
      <c r="U95" s="54">
        <f>Q95+M95+I95</f>
        <v>0</v>
      </c>
    </row>
    <row r="96" spans="1:21">
      <c r="A96" s="52">
        <v>93</v>
      </c>
      <c r="B96" s="53"/>
      <c r="C96" s="53"/>
      <c r="D96" s="53" t="s">
        <v>134</v>
      </c>
      <c r="E96" s="53" t="s">
        <v>217</v>
      </c>
      <c r="F96" s="54">
        <v>1500</v>
      </c>
      <c r="G96" s="54"/>
      <c r="H96" s="54"/>
      <c r="I96" s="55"/>
      <c r="J96" s="54">
        <v>1500</v>
      </c>
      <c r="K96" s="54"/>
      <c r="L96" s="54"/>
      <c r="M96" s="55"/>
      <c r="N96" s="54">
        <v>1500</v>
      </c>
      <c r="O96" s="54"/>
      <c r="P96" s="54"/>
      <c r="Q96" s="55"/>
      <c r="R96" s="54">
        <f>N96+J96+F96</f>
        <v>4500</v>
      </c>
      <c r="S96" s="54">
        <f>O96+K96+G96</f>
        <v>0</v>
      </c>
      <c r="T96" s="54">
        <f>P96+L96+H96</f>
        <v>0</v>
      </c>
      <c r="U96" s="54">
        <f>Q96+M96+I96</f>
        <v>0</v>
      </c>
    </row>
    <row r="97" spans="1:21">
      <c r="A97" s="52">
        <v>94</v>
      </c>
      <c r="B97" s="57"/>
      <c r="C97" s="53"/>
      <c r="D97" s="53" t="s">
        <v>115</v>
      </c>
      <c r="E97" s="53" t="s">
        <v>217</v>
      </c>
      <c r="F97" s="54">
        <v>700</v>
      </c>
      <c r="G97" s="54"/>
      <c r="H97" s="54"/>
      <c r="I97" s="58"/>
      <c r="J97" s="54">
        <v>700</v>
      </c>
      <c r="K97" s="54"/>
      <c r="L97" s="54"/>
      <c r="M97" s="58"/>
      <c r="N97" s="54">
        <v>700</v>
      </c>
      <c r="O97" s="54"/>
      <c r="P97" s="54"/>
      <c r="Q97" s="58"/>
      <c r="R97" s="54">
        <f>N97+J97+F97</f>
        <v>2100</v>
      </c>
      <c r="S97" s="54">
        <f>O97+K97+G97</f>
        <v>0</v>
      </c>
      <c r="T97" s="54">
        <f>P97+L97+H97</f>
        <v>0</v>
      </c>
      <c r="U97" s="54">
        <f>Q97+M97+I97</f>
        <v>0</v>
      </c>
    </row>
    <row r="98" spans="1:21">
      <c r="A98" s="52">
        <v>95</v>
      </c>
      <c r="B98" s="57"/>
      <c r="C98" s="53"/>
      <c r="D98" s="53" t="s">
        <v>115</v>
      </c>
      <c r="E98" s="53" t="s">
        <v>217</v>
      </c>
      <c r="F98" s="54">
        <v>700</v>
      </c>
      <c r="G98" s="54"/>
      <c r="H98" s="54"/>
      <c r="I98" s="58"/>
      <c r="J98" s="54">
        <v>700</v>
      </c>
      <c r="K98" s="54"/>
      <c r="L98" s="54"/>
      <c r="M98" s="58"/>
      <c r="N98" s="54">
        <v>700</v>
      </c>
      <c r="O98" s="54"/>
      <c r="P98" s="54"/>
      <c r="Q98" s="58"/>
      <c r="R98" s="54">
        <f>N98+J98+F98</f>
        <v>2100</v>
      </c>
      <c r="S98" s="54">
        <f>O98+K98+G98</f>
        <v>0</v>
      </c>
      <c r="T98" s="54">
        <f>P98+L98+H98</f>
        <v>0</v>
      </c>
      <c r="U98" s="54">
        <f>Q98+M98+I98</f>
        <v>0</v>
      </c>
    </row>
    <row r="99" spans="1:21">
      <c r="A99" s="52">
        <v>96</v>
      </c>
      <c r="B99" s="57"/>
      <c r="C99" s="53"/>
      <c r="D99" s="53" t="s">
        <v>85</v>
      </c>
      <c r="E99" s="53" t="s">
        <v>217</v>
      </c>
      <c r="F99" s="54">
        <v>1100</v>
      </c>
      <c r="G99" s="54"/>
      <c r="H99" s="54"/>
      <c r="I99" s="58"/>
      <c r="J99" s="54">
        <v>1100</v>
      </c>
      <c r="K99" s="54"/>
      <c r="L99" s="54"/>
      <c r="M99" s="58"/>
      <c r="N99" s="54"/>
      <c r="O99" s="54"/>
      <c r="P99" s="54"/>
      <c r="Q99" s="58"/>
      <c r="R99" s="54">
        <f>N99+J99+F99</f>
        <v>2200</v>
      </c>
      <c r="S99" s="54">
        <f>O99+K99+G99</f>
        <v>0</v>
      </c>
      <c r="T99" s="54">
        <f>P99+L99+H99</f>
        <v>0</v>
      </c>
      <c r="U99" s="54">
        <f>Q99+M99+I99</f>
        <v>0</v>
      </c>
    </row>
    <row r="100" spans="1:21">
      <c r="A100" s="52">
        <v>97</v>
      </c>
      <c r="B100" s="57"/>
      <c r="C100" s="53"/>
      <c r="D100" s="53" t="s">
        <v>129</v>
      </c>
      <c r="E100" s="53" t="s">
        <v>217</v>
      </c>
      <c r="F100" s="54">
        <v>3750</v>
      </c>
      <c r="G100" s="54"/>
      <c r="H100" s="54"/>
      <c r="I100" s="58"/>
      <c r="J100" s="54">
        <v>3750</v>
      </c>
      <c r="K100" s="54"/>
      <c r="L100" s="54"/>
      <c r="M100" s="58"/>
      <c r="N100" s="54">
        <v>3750</v>
      </c>
      <c r="O100" s="54"/>
      <c r="P100" s="54"/>
      <c r="Q100" s="58"/>
      <c r="R100" s="54">
        <f>N100+J100+F100</f>
        <v>11250</v>
      </c>
      <c r="S100" s="54">
        <f>O100+K100+G100</f>
        <v>0</v>
      </c>
      <c r="T100" s="54">
        <f>P100+L100+H100</f>
        <v>0</v>
      </c>
      <c r="U100" s="54">
        <f>Q100+M100+I100</f>
        <v>0</v>
      </c>
    </row>
    <row r="101" spans="1:21">
      <c r="A101" s="52">
        <v>98</v>
      </c>
      <c r="B101" s="57"/>
      <c r="C101" s="53"/>
      <c r="D101" s="53" t="s">
        <v>129</v>
      </c>
      <c r="E101" s="53" t="s">
        <v>217</v>
      </c>
      <c r="F101" s="54">
        <v>4000</v>
      </c>
      <c r="G101" s="54"/>
      <c r="H101" s="54"/>
      <c r="I101" s="58"/>
      <c r="J101" s="54">
        <v>4000</v>
      </c>
      <c r="K101" s="54"/>
      <c r="L101" s="54"/>
      <c r="M101" s="58"/>
      <c r="N101" s="54">
        <v>4000</v>
      </c>
      <c r="O101" s="54"/>
      <c r="P101" s="54"/>
      <c r="Q101" s="58"/>
      <c r="R101" s="54">
        <f>N101+J101+F101</f>
        <v>12000</v>
      </c>
      <c r="S101" s="54">
        <f>O101+K101+G101</f>
        <v>0</v>
      </c>
      <c r="T101" s="54">
        <f>P101+L101+H101</f>
        <v>0</v>
      </c>
      <c r="U101" s="54">
        <f>Q101+M101+I101</f>
        <v>0</v>
      </c>
    </row>
    <row r="102" spans="1:21">
      <c r="A102" s="52">
        <v>99</v>
      </c>
      <c r="B102" s="57"/>
      <c r="C102" s="53"/>
      <c r="D102" s="53" t="s">
        <v>85</v>
      </c>
      <c r="E102" s="53" t="s">
        <v>217</v>
      </c>
      <c r="F102" s="54">
        <v>1000</v>
      </c>
      <c r="G102" s="54"/>
      <c r="H102" s="54"/>
      <c r="I102" s="58"/>
      <c r="J102" s="54">
        <v>1000</v>
      </c>
      <c r="K102" s="54"/>
      <c r="L102" s="54"/>
      <c r="M102" s="58"/>
      <c r="N102" s="54"/>
      <c r="O102" s="54"/>
      <c r="P102" s="54"/>
      <c r="Q102" s="58"/>
      <c r="R102" s="54">
        <f>N102+J102+F102</f>
        <v>2000</v>
      </c>
      <c r="S102" s="54">
        <f>O102+K102+G102</f>
        <v>0</v>
      </c>
      <c r="T102" s="54">
        <f>P102+L102+H102</f>
        <v>0</v>
      </c>
      <c r="U102" s="54">
        <f>Q102+M102+I102</f>
        <v>0</v>
      </c>
    </row>
    <row r="103" spans="1:21">
      <c r="A103" s="52">
        <v>100</v>
      </c>
      <c r="B103" s="57"/>
      <c r="C103" s="53"/>
      <c r="D103" s="53" t="s">
        <v>129</v>
      </c>
      <c r="E103" s="53" t="s">
        <v>217</v>
      </c>
      <c r="F103" s="54">
        <v>2600</v>
      </c>
      <c r="G103" s="54"/>
      <c r="H103" s="54"/>
      <c r="I103" s="58"/>
      <c r="J103" s="54">
        <v>2600</v>
      </c>
      <c r="K103" s="54"/>
      <c r="L103" s="54"/>
      <c r="M103" s="58"/>
      <c r="N103" s="54">
        <v>2600</v>
      </c>
      <c r="O103" s="54"/>
      <c r="P103" s="54"/>
      <c r="Q103" s="58"/>
      <c r="R103" s="54">
        <f>N103+J103+F103</f>
        <v>7800</v>
      </c>
      <c r="S103" s="54">
        <f>O103+K103+G103</f>
        <v>0</v>
      </c>
      <c r="T103" s="54">
        <f>P103+L103+H103</f>
        <v>0</v>
      </c>
      <c r="U103" s="54">
        <f>Q103+M103+I103</f>
        <v>0</v>
      </c>
    </row>
    <row r="104" spans="1:21">
      <c r="A104" s="52">
        <v>101</v>
      </c>
      <c r="B104" s="57"/>
      <c r="C104" s="53"/>
      <c r="D104" s="53" t="s">
        <v>129</v>
      </c>
      <c r="E104" s="53" t="s">
        <v>217</v>
      </c>
      <c r="F104" s="54">
        <v>3200</v>
      </c>
      <c r="G104" s="54"/>
      <c r="H104" s="54"/>
      <c r="I104" s="58"/>
      <c r="J104" s="54"/>
      <c r="K104" s="54"/>
      <c r="L104" s="54"/>
      <c r="M104" s="58"/>
      <c r="N104" s="54">
        <v>2560</v>
      </c>
      <c r="O104" s="54"/>
      <c r="P104" s="54"/>
      <c r="Q104" s="58"/>
      <c r="R104" s="54">
        <f>N104+J104+F104</f>
        <v>5760</v>
      </c>
      <c r="S104" s="54">
        <f>O104+K104+G104</f>
        <v>0</v>
      </c>
      <c r="T104" s="54">
        <f>P104+L104+H104</f>
        <v>0</v>
      </c>
      <c r="U104" s="54">
        <f>Q104+M104+I104</f>
        <v>0</v>
      </c>
    </row>
    <row r="105" spans="1:21">
      <c r="A105" s="52">
        <v>102</v>
      </c>
      <c r="B105" s="57"/>
      <c r="C105" s="53"/>
      <c r="D105" s="53" t="s">
        <v>97</v>
      </c>
      <c r="E105" s="53" t="s">
        <v>217</v>
      </c>
      <c r="F105" s="54">
        <v>1600</v>
      </c>
      <c r="G105" s="54"/>
      <c r="H105" s="54"/>
      <c r="I105" s="58"/>
      <c r="J105" s="54">
        <v>1600</v>
      </c>
      <c r="K105" s="54"/>
      <c r="L105" s="54"/>
      <c r="M105" s="58"/>
      <c r="N105" s="54">
        <v>1600</v>
      </c>
      <c r="O105" s="54"/>
      <c r="P105" s="54"/>
      <c r="Q105" s="58"/>
      <c r="R105" s="54">
        <f>N105+J105+F105</f>
        <v>4800</v>
      </c>
      <c r="S105" s="54">
        <f>O105+K105+G105</f>
        <v>0</v>
      </c>
      <c r="T105" s="54">
        <f>P105+L105+H105</f>
        <v>0</v>
      </c>
      <c r="U105" s="54">
        <f>Q105+M105+I105</f>
        <v>0</v>
      </c>
    </row>
    <row r="106" spans="1:21">
      <c r="A106" s="52">
        <v>103</v>
      </c>
      <c r="B106" s="57"/>
      <c r="C106" s="53"/>
      <c r="D106" s="53" t="s">
        <v>97</v>
      </c>
      <c r="E106" s="53" t="s">
        <v>217</v>
      </c>
      <c r="F106" s="54">
        <v>1600</v>
      </c>
      <c r="G106" s="54"/>
      <c r="H106" s="54"/>
      <c r="I106" s="58"/>
      <c r="J106" s="54">
        <v>1600</v>
      </c>
      <c r="K106" s="54"/>
      <c r="L106" s="54"/>
      <c r="M106" s="58"/>
      <c r="N106" s="54">
        <v>1600</v>
      </c>
      <c r="O106" s="54"/>
      <c r="P106" s="54"/>
      <c r="Q106" s="58"/>
      <c r="R106" s="54">
        <f>N106+J106+F106</f>
        <v>4800</v>
      </c>
      <c r="S106" s="54">
        <f>O106+K106+G106</f>
        <v>0</v>
      </c>
      <c r="T106" s="54">
        <f>P106+L106+H106</f>
        <v>0</v>
      </c>
      <c r="U106" s="54">
        <f>Q106+M106+I106</f>
        <v>0</v>
      </c>
    </row>
    <row r="107" spans="1:21">
      <c r="A107" s="52">
        <v>104</v>
      </c>
      <c r="B107" s="57"/>
      <c r="C107" s="53"/>
      <c r="D107" s="53" t="s">
        <v>129</v>
      </c>
      <c r="E107" s="53" t="s">
        <v>217</v>
      </c>
      <c r="F107" s="54">
        <v>875</v>
      </c>
      <c r="G107" s="54"/>
      <c r="H107" s="54"/>
      <c r="I107" s="58"/>
      <c r="J107" s="54">
        <v>875</v>
      </c>
      <c r="K107" s="54"/>
      <c r="L107" s="54"/>
      <c r="M107" s="58"/>
      <c r="N107" s="54">
        <v>875</v>
      </c>
      <c r="O107" s="54"/>
      <c r="P107" s="54"/>
      <c r="Q107" s="58"/>
      <c r="R107" s="54">
        <f>N107+J107+F107</f>
        <v>2625</v>
      </c>
      <c r="S107" s="54">
        <f>O107+K107+G107</f>
        <v>0</v>
      </c>
      <c r="T107" s="54">
        <f>P107+L107+H107</f>
        <v>0</v>
      </c>
      <c r="U107" s="54">
        <f>Q107+M107+I107</f>
        <v>0</v>
      </c>
    </row>
    <row r="108" spans="1:21">
      <c r="A108" s="52">
        <v>105</v>
      </c>
      <c r="B108" s="57"/>
      <c r="C108" s="53"/>
      <c r="D108" s="53" t="s">
        <v>129</v>
      </c>
      <c r="E108" s="53" t="s">
        <v>217</v>
      </c>
      <c r="F108" s="54"/>
      <c r="G108" s="54"/>
      <c r="H108" s="54"/>
      <c r="I108" s="54">
        <v>20045.75</v>
      </c>
      <c r="J108" s="54"/>
      <c r="K108" s="54"/>
      <c r="L108" s="54"/>
      <c r="M108" s="54"/>
      <c r="N108" s="54"/>
      <c r="O108" s="54"/>
      <c r="P108" s="54"/>
      <c r="Q108" s="54"/>
      <c r="R108" s="54">
        <f>N108+J108+F108</f>
        <v>0</v>
      </c>
      <c r="S108" s="54">
        <f>O108+K108+G108</f>
        <v>0</v>
      </c>
      <c r="T108" s="54">
        <f>P108+L108+H108</f>
        <v>0</v>
      </c>
      <c r="U108" s="54">
        <f>Q108+M108+I108</f>
        <v>20045.75</v>
      </c>
    </row>
    <row r="109" spans="1:21">
      <c r="A109" s="52">
        <v>106</v>
      </c>
      <c r="B109" s="57"/>
      <c r="C109" s="53"/>
      <c r="D109" s="53" t="s">
        <v>219</v>
      </c>
      <c r="E109" s="53" t="s">
        <v>217</v>
      </c>
      <c r="F109" s="54">
        <v>1500</v>
      </c>
      <c r="G109" s="54"/>
      <c r="H109" s="54"/>
      <c r="I109" s="58"/>
      <c r="J109" s="54">
        <v>1500</v>
      </c>
      <c r="K109" s="54"/>
      <c r="L109" s="54"/>
      <c r="M109" s="58"/>
      <c r="N109" s="54">
        <v>1500</v>
      </c>
      <c r="O109" s="54"/>
      <c r="P109" s="54"/>
      <c r="Q109" s="58"/>
      <c r="R109" s="54">
        <f>N109+J109+F109</f>
        <v>4500</v>
      </c>
      <c r="S109" s="54">
        <f>O109+K109+G109</f>
        <v>0</v>
      </c>
      <c r="T109" s="54">
        <f>P109+L109+H109</f>
        <v>0</v>
      </c>
      <c r="U109" s="54">
        <f>Q109+M109+I109</f>
        <v>0</v>
      </c>
    </row>
    <row r="110" spans="1:21">
      <c r="A110" s="52">
        <v>107</v>
      </c>
      <c r="B110" s="57"/>
      <c r="C110" s="53"/>
      <c r="D110" s="53" t="s">
        <v>119</v>
      </c>
      <c r="E110" s="53" t="s">
        <v>217</v>
      </c>
      <c r="F110" s="54">
        <v>1500</v>
      </c>
      <c r="G110" s="54"/>
      <c r="H110" s="54"/>
      <c r="I110" s="58"/>
      <c r="J110" s="54">
        <v>1500</v>
      </c>
      <c r="K110" s="54"/>
      <c r="L110" s="54"/>
      <c r="M110" s="58"/>
      <c r="N110" s="54">
        <v>1500</v>
      </c>
      <c r="O110" s="54"/>
      <c r="P110" s="54"/>
      <c r="Q110" s="58"/>
      <c r="R110" s="54">
        <f>N110+J110+F110</f>
        <v>4500</v>
      </c>
      <c r="S110" s="54">
        <f>O110+K110+G110</f>
        <v>0</v>
      </c>
      <c r="T110" s="54">
        <f>P110+L110+H110</f>
        <v>0</v>
      </c>
      <c r="U110" s="54">
        <f>Q110+M110+I110</f>
        <v>0</v>
      </c>
    </row>
    <row r="111" spans="1:21">
      <c r="A111" s="52">
        <v>108</v>
      </c>
      <c r="B111" s="53"/>
      <c r="C111" s="53"/>
      <c r="D111" s="53" t="s">
        <v>220</v>
      </c>
      <c r="E111" s="53" t="s">
        <v>217</v>
      </c>
      <c r="F111" s="54"/>
      <c r="G111" s="54"/>
      <c r="H111" s="54"/>
      <c r="I111" s="55"/>
      <c r="J111" s="54">
        <v>2600</v>
      </c>
      <c r="K111" s="54"/>
      <c r="L111" s="54"/>
      <c r="M111" s="55"/>
      <c r="N111" s="54">
        <v>2600</v>
      </c>
      <c r="O111" s="54"/>
      <c r="P111" s="54"/>
      <c r="Q111" s="55"/>
      <c r="R111" s="54">
        <f>N111+J111+F111</f>
        <v>5200</v>
      </c>
      <c r="S111" s="54">
        <f>O111+K111+G111</f>
        <v>0</v>
      </c>
      <c r="T111" s="54">
        <f>P111+L111+H111</f>
        <v>0</v>
      </c>
      <c r="U111" s="54">
        <f>Q111+M111+I111</f>
        <v>0</v>
      </c>
    </row>
    <row r="112" spans="1:21">
      <c r="A112" s="52">
        <v>109</v>
      </c>
      <c r="B112" s="53"/>
      <c r="C112" s="53"/>
      <c r="D112" s="53" t="s">
        <v>221</v>
      </c>
      <c r="E112" s="53" t="s">
        <v>217</v>
      </c>
      <c r="F112" s="54"/>
      <c r="G112" s="54"/>
      <c r="H112" s="54"/>
      <c r="I112" s="55"/>
      <c r="J112" s="54">
        <v>960</v>
      </c>
      <c r="K112" s="54"/>
      <c r="L112" s="54"/>
      <c r="M112" s="55"/>
      <c r="N112" s="54">
        <v>1200</v>
      </c>
      <c r="O112" s="54"/>
      <c r="P112" s="54"/>
      <c r="Q112" s="55"/>
      <c r="R112" s="54">
        <f>N112+J112+F112</f>
        <v>2160</v>
      </c>
      <c r="S112" s="54">
        <f>O112+K112+G112</f>
        <v>0</v>
      </c>
      <c r="T112" s="54">
        <f>P112+L112+H112</f>
        <v>0</v>
      </c>
      <c r="U112" s="54">
        <f>Q112+M112+I112</f>
        <v>0</v>
      </c>
    </row>
    <row r="113" spans="1:21">
      <c r="A113" s="52">
        <v>110</v>
      </c>
      <c r="B113" s="53"/>
      <c r="C113" s="53"/>
      <c r="D113" s="53" t="s">
        <v>85</v>
      </c>
      <c r="E113" s="53" t="s">
        <v>217</v>
      </c>
      <c r="F113" s="54"/>
      <c r="G113" s="54"/>
      <c r="H113" s="54"/>
      <c r="I113" s="55"/>
      <c r="J113" s="54">
        <v>540</v>
      </c>
      <c r="K113" s="54"/>
      <c r="L113" s="54"/>
      <c r="M113" s="55"/>
      <c r="N113" s="54">
        <v>1200</v>
      </c>
      <c r="O113" s="54"/>
      <c r="P113" s="54"/>
      <c r="Q113" s="55"/>
      <c r="R113" s="54">
        <f>N113+J113+F113</f>
        <v>1740</v>
      </c>
      <c r="S113" s="54">
        <f>O113+K113+G113</f>
        <v>0</v>
      </c>
      <c r="T113" s="54">
        <f>P113+L113+H113</f>
        <v>0</v>
      </c>
      <c r="U113" s="54">
        <f>Q113+M113+I113</f>
        <v>0</v>
      </c>
    </row>
    <row r="114" spans="1:21">
      <c r="A114" s="52">
        <v>111</v>
      </c>
      <c r="B114" s="53"/>
      <c r="C114" s="53"/>
      <c r="D114" s="53" t="s">
        <v>220</v>
      </c>
      <c r="E114" s="53" t="s">
        <v>217</v>
      </c>
      <c r="F114" s="54"/>
      <c r="G114" s="54"/>
      <c r="H114" s="54"/>
      <c r="I114" s="55"/>
      <c r="J114" s="54"/>
      <c r="K114" s="54"/>
      <c r="L114" s="54"/>
      <c r="M114" s="55"/>
      <c r="N114" s="54">
        <v>511.36</v>
      </c>
      <c r="O114" s="54"/>
      <c r="P114" s="54"/>
      <c r="Q114" s="55"/>
      <c r="R114" s="54">
        <f>N114+J114+F114</f>
        <v>511.36</v>
      </c>
      <c r="S114" s="54">
        <f>O114+K114+G114</f>
        <v>0</v>
      </c>
      <c r="T114" s="54">
        <f>P114+L114+H114</f>
        <v>0</v>
      </c>
      <c r="U114" s="54">
        <f>Q114+M114+I114</f>
        <v>0</v>
      </c>
    </row>
    <row r="115" spans="1:21">
      <c r="A115" s="8"/>
      <c r="B115" s="8"/>
      <c r="C115" s="8"/>
      <c r="D115" s="13"/>
      <c r="E115" s="10"/>
      <c r="F115" s="59">
        <f>SUM(F4:F114)</f>
        <v>178684.09</v>
      </c>
      <c r="G115" s="59">
        <f>SUM(G4:G114)</f>
        <v>0</v>
      </c>
      <c r="H115" s="59">
        <f>SUM(H4:H114)</f>
        <v>0</v>
      </c>
      <c r="I115" s="59">
        <f>SUM(I4:I114)</f>
        <v>29912.42</v>
      </c>
      <c r="J115" s="59">
        <f>SUM(J4:J114)</f>
        <v>167126.70000000001</v>
      </c>
      <c r="K115" s="59">
        <f>SUM(K4:K114)</f>
        <v>0</v>
      </c>
      <c r="L115" s="59">
        <f>SUM(L4:L114)</f>
        <v>0</v>
      </c>
      <c r="M115" s="59">
        <f>SUM(M4:M114)</f>
        <v>0</v>
      </c>
      <c r="N115" s="59">
        <v>174058.18</v>
      </c>
      <c r="O115" s="59"/>
      <c r="P115" s="59">
        <f>SUM(P4:P114)</f>
        <v>717.39</v>
      </c>
      <c r="Q115" s="59">
        <f>SUM(Q4:Q114)</f>
        <v>0</v>
      </c>
      <c r="R115" s="59">
        <f>SUM(R4:R114)</f>
        <v>519868.97</v>
      </c>
      <c r="S115" s="59">
        <f>SUM(S4:S114)</f>
        <v>0</v>
      </c>
      <c r="T115" s="59">
        <f>SUM(T4:T114)</f>
        <v>717.39</v>
      </c>
      <c r="U115" s="59">
        <f>SUM(U4:U114)</f>
        <v>29912.42</v>
      </c>
    </row>
  </sheetData>
  <mergeCells count="13">
    <mergeCell ref="F1:I1"/>
    <mergeCell ref="F2:I2"/>
    <mergeCell ref="A1:A3"/>
    <mergeCell ref="B1:B3"/>
    <mergeCell ref="C1:C3"/>
    <mergeCell ref="D1:D3"/>
    <mergeCell ref="E1:E3"/>
    <mergeCell ref="R1:U1"/>
    <mergeCell ref="R2:U2"/>
    <mergeCell ref="J1:M1"/>
    <mergeCell ref="J2:M2"/>
    <mergeCell ref="N1:Q1"/>
    <mergeCell ref="N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თანამდებობის პირთა</vt:lpstr>
      <vt:lpstr>სრული</vt:lpstr>
      <vt:lpstr>შტატგარეშე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2020-10-22T10:53:50Z</dcterms:modified>
</cp:coreProperties>
</file>