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D2604466-9666-4144-B143-70FDC5BF455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ჯამური" sheetId="1" r:id="rId1"/>
  </sheets>
  <definedNames>
    <definedName name="_xlnm.Print_Area" localSheetId="0">ჯამური!$A$2:$J$11</definedName>
  </definedNames>
  <calcPr calcId="191029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6" i="1"/>
  <c r="F9" i="1"/>
  <c r="H6" i="1" l="1"/>
  <c r="G9" i="1" l="1"/>
  <c r="G6" i="1" l="1"/>
  <c r="F6" i="1"/>
  <c r="G8" i="1"/>
  <c r="F11" i="1" l="1"/>
  <c r="F8" i="1"/>
  <c r="G5" i="1" l="1"/>
  <c r="F5" i="1"/>
  <c r="J5" i="1" l="1"/>
  <c r="I5" i="1"/>
  <c r="H5" i="1" l="1"/>
</calcChain>
</file>

<file path=xl/sharedStrings.xml><?xml version="1.0" encoding="utf-8"?>
<sst xmlns="http://schemas.openxmlformats.org/spreadsheetml/2006/main" count="19" uniqueCount="17">
  <si>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</si>
  <si>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ინფორმაციის დასახელება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</si>
  <si>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</si>
  <si>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</si>
  <si>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</si>
  <si>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</si>
  <si>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</si>
  <si>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</si>
  <si>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</si>
  <si>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</si>
  <si>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</si>
  <si>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</si>
  <si>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</si>
  <si>
    <t>საქართველოს განათლების, მეცნიერების, კულტურისა და სპორტის სამინისტრო</t>
  </si>
  <si>
    <t>N</t>
  </si>
  <si>
    <t>სულ ქვეყნის შიგნით</t>
  </si>
  <si>
    <t>სულ ქვეყნის გარეთ: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</si>
</sst>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69696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22"/>
  <sheetViews>
    <sheetView tabSelected="1" topLeftCell="E1" zoomScale="115" zoomScaleNormal="115" zoomScaleSheetLayoutView="100" workbookViewId="0">
      <selection activeCell="M10" sqref="M10"/>
    </sheetView>
  </sheetViews>
  <sheetFormatPr defaultColWidth="9.140625" defaultRowHeight="12.75" x14ac:dyDescent="0.2"/>
  <cols>
    <col min="1" max="1" width="9.140625" style="1"/>
    <col min="2" max="2" width="5.7109375" style="1" customWidth="1"/>
    <col min="3" max="3" width="39.7109375" style="1" customWidth="1"/>
    <col min="4" max="4" width="27.7109375" style="1" customWidth="1"/>
    <col min="5" max="5" width="41.85546875" style="1" customWidth="1"/>
    <col min="6" max="9" width="14.140625" style="1" customWidth="1"/>
    <col min="10" max="10" width="15.28515625" style="1" customWidth="1"/>
    <col min="11" max="16384" width="9.140625" style="1"/>
  </cols>
  <sheetData>
    <row r="1" spans="2:10" ht="18" customHeight="1" x14ac:dyDescent="0.2"/>
    <row r="2" spans="2:10" ht="35.25" customHeight="1" x14ac:dyDescent="0.2">
      <c r="B2" s="12" t="s">
        <v>13</v>
      </c>
      <c r="C2" s="13"/>
      <c r="D2" s="13"/>
      <c r="E2" s="13"/>
      <c r="F2" s="13"/>
      <c r="G2" s="13"/>
      <c r="H2" s="13"/>
      <c r="I2" s="13"/>
      <c r="J2" s="13"/>
    </row>
    <row r="3" spans="2:10" ht="35.25" customHeight="1" x14ac:dyDescent="0.2">
      <c r="B3" s="14" t="s">
        <v>0</v>
      </c>
      <c r="C3" s="15"/>
      <c r="D3" s="15"/>
      <c r="E3" s="15"/>
      <c r="F3" s="15"/>
      <c r="G3" s="15"/>
      <c r="H3" s="15"/>
      <c r="I3" s="15"/>
      <c r="J3" s="15"/>
    </row>
    <row r="4" spans="2:10" x14ac:dyDescent="0.2">
      <c r="B4" s="5" t="s">
        <v>14</v>
      </c>
      <c r="C4" s="5" t="s">
        <v>1</v>
      </c>
      <c r="D4" s="5"/>
      <c r="E4" s="5"/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</row>
    <row r="5" spans="2:10" s="2" customFormat="1" x14ac:dyDescent="0.2">
      <c r="B5" s="6"/>
      <c r="C5" s="11" t="s">
        <v>10</v>
      </c>
      <c r="D5" s="11"/>
      <c r="E5" s="11"/>
      <c r="F5" s="7">
        <f>F6+F9</f>
        <v>90847.84</v>
      </c>
      <c r="G5" s="7">
        <f>G6+G9</f>
        <v>-10396.58</v>
      </c>
      <c r="H5" s="7">
        <f>SUM(H7:H11)</f>
        <v>20862.54</v>
      </c>
      <c r="I5" s="7">
        <f>SUM(I7:I11)</f>
        <v>0</v>
      </c>
      <c r="J5" s="7">
        <f>J6+J9</f>
        <v>101313.8</v>
      </c>
    </row>
    <row r="6" spans="2:10" s="2" customFormat="1" ht="15" customHeight="1" x14ac:dyDescent="0.2">
      <c r="B6" s="16">
        <v>1</v>
      </c>
      <c r="C6" s="16" t="s">
        <v>7</v>
      </c>
      <c r="D6" s="16" t="s">
        <v>8</v>
      </c>
      <c r="E6" s="8" t="s">
        <v>15</v>
      </c>
      <c r="F6" s="9">
        <f>F7+F8</f>
        <v>12325.79</v>
      </c>
      <c r="G6" s="9">
        <f>G7+G8</f>
        <v>510</v>
      </c>
      <c r="H6" s="9">
        <f>H7+H8</f>
        <v>20862.54</v>
      </c>
      <c r="I6" s="9"/>
      <c r="J6" s="9">
        <f>I6+H6+G6+F6</f>
        <v>33698.33</v>
      </c>
    </row>
    <row r="7" spans="2:10" ht="12.75" customHeight="1" x14ac:dyDescent="0.2">
      <c r="B7" s="17"/>
      <c r="C7" s="17"/>
      <c r="D7" s="17"/>
      <c r="E7" s="3" t="s">
        <v>11</v>
      </c>
      <c r="F7" s="4">
        <v>2019.29</v>
      </c>
      <c r="G7" s="4">
        <v>90</v>
      </c>
      <c r="H7" s="4">
        <v>5932.54</v>
      </c>
      <c r="I7" s="4"/>
      <c r="J7" s="9">
        <f t="shared" ref="J7:J11" si="0">I7+H7+G7+F7</f>
        <v>8041.83</v>
      </c>
    </row>
    <row r="8" spans="2:10" ht="38.25" x14ac:dyDescent="0.2">
      <c r="B8" s="17"/>
      <c r="C8" s="17"/>
      <c r="D8" s="18"/>
      <c r="E8" s="3" t="s">
        <v>12</v>
      </c>
      <c r="F8" s="4">
        <f>12325.79-F7</f>
        <v>10306.5</v>
      </c>
      <c r="G8" s="10">
        <f>510-90</f>
        <v>420</v>
      </c>
      <c r="H8" s="4">
        <v>14930</v>
      </c>
      <c r="I8" s="4"/>
      <c r="J8" s="9">
        <f t="shared" si="0"/>
        <v>25656.5</v>
      </c>
    </row>
    <row r="9" spans="2:10" ht="15" customHeight="1" x14ac:dyDescent="0.2">
      <c r="B9" s="17"/>
      <c r="C9" s="17"/>
      <c r="D9" s="16" t="s">
        <v>9</v>
      </c>
      <c r="E9" s="8" t="s">
        <v>16</v>
      </c>
      <c r="F9" s="9">
        <f>F10+F11</f>
        <v>78522.05</v>
      </c>
      <c r="G9" s="9">
        <f>G10+G11</f>
        <v>-10906.58</v>
      </c>
      <c r="H9" s="9"/>
      <c r="I9" s="9"/>
      <c r="J9" s="9">
        <f t="shared" si="0"/>
        <v>67615.47</v>
      </c>
    </row>
    <row r="10" spans="2:10" x14ac:dyDescent="0.2">
      <c r="B10" s="17"/>
      <c r="C10" s="17"/>
      <c r="D10" s="17"/>
      <c r="E10" s="3" t="s">
        <v>11</v>
      </c>
      <c r="F10" s="4">
        <v>55689.37</v>
      </c>
      <c r="G10" s="4">
        <v>833.28</v>
      </c>
      <c r="H10" s="4"/>
      <c r="I10" s="4"/>
      <c r="J10" s="9">
        <f t="shared" si="0"/>
        <v>56522.65</v>
      </c>
    </row>
    <row r="11" spans="2:10" ht="38.25" x14ac:dyDescent="0.2">
      <c r="B11" s="18"/>
      <c r="C11" s="18"/>
      <c r="D11" s="18"/>
      <c r="E11" s="3" t="s">
        <v>12</v>
      </c>
      <c r="F11" s="4">
        <f>78522.05-F10</f>
        <v>22832.68</v>
      </c>
      <c r="G11" s="10">
        <v>-11739.86</v>
      </c>
      <c r="H11" s="4"/>
      <c r="I11" s="4"/>
      <c r="J11" s="9">
        <f t="shared" si="0"/>
        <v>11092.82</v>
      </c>
    </row>
    <row r="12" spans="2:10" ht="18" customHeight="1" x14ac:dyDescent="0.2"/>
    <row r="13" spans="2:10" ht="18" customHeight="1" x14ac:dyDescent="0.2"/>
    <row r="14" spans="2:10" ht="18" customHeight="1" x14ac:dyDescent="0.2"/>
    <row r="15" spans="2:10" ht="18" customHeight="1" x14ac:dyDescent="0.2"/>
    <row r="16" spans="2:10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60" customHeight="1" x14ac:dyDescent="0.2"/>
    <row r="364" ht="15" customHeight="1" x14ac:dyDescent="0.2"/>
    <row r="365" ht="15" customHeight="1" x14ac:dyDescent="0.2"/>
    <row r="366" ht="15" customHeight="1" x14ac:dyDescent="0.2"/>
    <row r="367" ht="38.25" customHeight="1" x14ac:dyDescent="0.2"/>
    <row r="368" ht="15.75" customHeight="1" x14ac:dyDescent="0.2"/>
    <row r="369" ht="90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416" ht="37.5" customHeight="1" x14ac:dyDescent="0.2"/>
    <row r="420" ht="24" customHeight="1" x14ac:dyDescent="0.2"/>
    <row r="421" ht="24" customHeight="1" x14ac:dyDescent="0.2"/>
    <row r="422" ht="24" customHeight="1" x14ac:dyDescent="0.2"/>
  </sheetData>
  <mergeCells count="7">
    <mergeCell ref="C5:E5"/>
    <mergeCell ref="B2:J2"/>
    <mergeCell ref="B3:J3"/>
    <mergeCell ref="C6:C11"/>
    <mergeCell ref="B6:B11"/>
    <mergeCell ref="D9:D11"/>
    <mergeCell ref="D6:D8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ჯამური</vt:lpstr>
      <vt:lpstr>ჯამური!Print_Area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2020-10-21T12:09:43Z</dcterms:modified>
</cp:coreProperties>
</file>