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filterPrivacy="1"/>
  <xr:revisionPtr revIDLastSave="0" documentId="13_ncr:1_{758E408C-A604-49F2-B81D-ECDBAC55FAC5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თანამდებობის პირთა" sheetId="3" r:id="rId1"/>
    <sheet name="სრული" sheetId="1" r:id="rId2"/>
    <sheet name="შტატგარეშე" sheetId="4" r:id="rId3"/>
  </sheets>
  <definedNames>
    <definedName name="_xlnm._FilterDatabase" localSheetId="0" hidden="1">'თანამდებობის პირთა'!$A$7:$U$86</definedName>
    <definedName name="_xlnm._FilterDatabase" localSheetId="1" hidden="1">სრული!$A$7:$V$318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8" i="4" l="1"/>
  <c r="BD8" i="4"/>
  <c r="BE8" i="4"/>
  <c r="BF8" i="4"/>
  <c r="BC9" i="4"/>
  <c r="BD9" i="4"/>
  <c r="BE9" i="4"/>
  <c r="BF9" i="4"/>
  <c r="BC10" i="4"/>
  <c r="BD10" i="4"/>
  <c r="BE10" i="4"/>
  <c r="BF10" i="4"/>
  <c r="BC11" i="4"/>
  <c r="BD11" i="4"/>
  <c r="BE11" i="4"/>
  <c r="BF11" i="4"/>
  <c r="BC12" i="4"/>
  <c r="BD12" i="4"/>
  <c r="BE12" i="4"/>
  <c r="BF12" i="4"/>
  <c r="BC13" i="4"/>
  <c r="BD13" i="4"/>
  <c r="BE13" i="4"/>
  <c r="BF13" i="4"/>
  <c r="BC14" i="4"/>
  <c r="BD14" i="4"/>
  <c r="BE14" i="4"/>
  <c r="BF14" i="4"/>
  <c r="BC15" i="4"/>
  <c r="BD15" i="4"/>
  <c r="BE15" i="4"/>
  <c r="BF15" i="4"/>
  <c r="BC16" i="4"/>
  <c r="BD16" i="4"/>
  <c r="BE16" i="4"/>
  <c r="BF16" i="4"/>
  <c r="BC17" i="4"/>
  <c r="BD17" i="4"/>
  <c r="BE17" i="4"/>
  <c r="BF17" i="4"/>
  <c r="BC18" i="4"/>
  <c r="BD18" i="4"/>
  <c r="BE18" i="4"/>
  <c r="BF18" i="4"/>
  <c r="BC19" i="4"/>
  <c r="BD19" i="4"/>
  <c r="BE19" i="4"/>
  <c r="BF19" i="4"/>
  <c r="BC20" i="4"/>
  <c r="BD20" i="4"/>
  <c r="BE20" i="4"/>
  <c r="BF20" i="4"/>
  <c r="BC21" i="4"/>
  <c r="BD21" i="4"/>
  <c r="BE21" i="4"/>
  <c r="BF21" i="4"/>
  <c r="BC22" i="4"/>
  <c r="BD22" i="4"/>
  <c r="BE22" i="4"/>
  <c r="BF22" i="4"/>
  <c r="BC23" i="4"/>
  <c r="BD23" i="4"/>
  <c r="BE23" i="4"/>
  <c r="BF23" i="4"/>
  <c r="BC24" i="4"/>
  <c r="BD24" i="4"/>
  <c r="BE24" i="4"/>
  <c r="BF24" i="4"/>
  <c r="BC25" i="4"/>
  <c r="BD25" i="4"/>
  <c r="BE25" i="4"/>
  <c r="BF25" i="4"/>
  <c r="BC26" i="4"/>
  <c r="BD26" i="4"/>
  <c r="BE26" i="4"/>
  <c r="BF26" i="4"/>
  <c r="BC27" i="4"/>
  <c r="BD27" i="4"/>
  <c r="BE27" i="4"/>
  <c r="BF27" i="4"/>
  <c r="BC28" i="4"/>
  <c r="BD28" i="4"/>
  <c r="BE28" i="4"/>
  <c r="BF28" i="4"/>
  <c r="BC29" i="4"/>
  <c r="BD29" i="4"/>
  <c r="BE29" i="4"/>
  <c r="BF29" i="4"/>
  <c r="BC30" i="4"/>
  <c r="BD30" i="4"/>
  <c r="BE30" i="4"/>
  <c r="BF30" i="4"/>
  <c r="BC31" i="4"/>
  <c r="BD31" i="4"/>
  <c r="BE31" i="4"/>
  <c r="BF31" i="4"/>
  <c r="BC32" i="4"/>
  <c r="BD32" i="4"/>
  <c r="BE32" i="4"/>
  <c r="BF32" i="4"/>
  <c r="BC33" i="4"/>
  <c r="BD33" i="4"/>
  <c r="BE33" i="4"/>
  <c r="BF33" i="4"/>
  <c r="BC34" i="4"/>
  <c r="BD34" i="4"/>
  <c r="BE34" i="4"/>
  <c r="BF34" i="4"/>
  <c r="BC35" i="4"/>
  <c r="BD35" i="4"/>
  <c r="BE35" i="4"/>
  <c r="BF35" i="4"/>
  <c r="BC36" i="4"/>
  <c r="BD36" i="4"/>
  <c r="BE36" i="4"/>
  <c r="BF36" i="4"/>
  <c r="BC37" i="4"/>
  <c r="BD37" i="4"/>
  <c r="BE37" i="4"/>
  <c r="BF37" i="4"/>
  <c r="BC38" i="4"/>
  <c r="BD38" i="4"/>
  <c r="BE38" i="4"/>
  <c r="BF38" i="4"/>
  <c r="AY39" i="4"/>
  <c r="BC39" i="4"/>
  <c r="BD39" i="4"/>
  <c r="BE39" i="4"/>
  <c r="BF39" i="4"/>
  <c r="BC40" i="4"/>
  <c r="BD40" i="4"/>
  <c r="BE40" i="4"/>
  <c r="BF40" i="4"/>
  <c r="BC41" i="4"/>
  <c r="BD41" i="4"/>
  <c r="BE41" i="4"/>
  <c r="BF41" i="4"/>
  <c r="BC42" i="4"/>
  <c r="BD42" i="4"/>
  <c r="BE42" i="4"/>
  <c r="BF42" i="4"/>
  <c r="BC43" i="4"/>
  <c r="BD43" i="4"/>
  <c r="BE43" i="4"/>
  <c r="BF43" i="4"/>
  <c r="BC44" i="4"/>
  <c r="BD44" i="4"/>
  <c r="BE44" i="4"/>
  <c r="BF44" i="4"/>
  <c r="BC45" i="4"/>
  <c r="BD45" i="4"/>
  <c r="BE45" i="4"/>
  <c r="BF45" i="4"/>
  <c r="BC46" i="4"/>
  <c r="BD46" i="4"/>
  <c r="BE46" i="4"/>
  <c r="BF46" i="4"/>
  <c r="BC47" i="4"/>
  <c r="BD47" i="4"/>
  <c r="BE47" i="4"/>
  <c r="BF47" i="4"/>
  <c r="BC48" i="4"/>
  <c r="BD48" i="4"/>
  <c r="BE48" i="4"/>
  <c r="BF48" i="4"/>
  <c r="BC49" i="4"/>
  <c r="BD49" i="4"/>
  <c r="BE49" i="4"/>
  <c r="BF49" i="4"/>
  <c r="BC50" i="4"/>
  <c r="BD50" i="4"/>
  <c r="BE50" i="4"/>
  <c r="BF50" i="4"/>
  <c r="BC51" i="4"/>
  <c r="BD51" i="4"/>
  <c r="BE51" i="4"/>
  <c r="BF51" i="4"/>
  <c r="BC52" i="4"/>
  <c r="BD52" i="4"/>
  <c r="BE52" i="4"/>
  <c r="BF52" i="4"/>
  <c r="BC53" i="4"/>
  <c r="BD53" i="4"/>
  <c r="BE53" i="4"/>
  <c r="BF53" i="4"/>
  <c r="BC54" i="4"/>
  <c r="BD54" i="4"/>
  <c r="BE54" i="4"/>
  <c r="BF54" i="4"/>
  <c r="BC55" i="4"/>
  <c r="BD55" i="4"/>
  <c r="BE55" i="4"/>
  <c r="BF55" i="4"/>
  <c r="BC56" i="4"/>
  <c r="BD56" i="4"/>
  <c r="BE56" i="4"/>
  <c r="BF56" i="4"/>
  <c r="BC57" i="4"/>
  <c r="BD57" i="4"/>
  <c r="BE57" i="4"/>
  <c r="BF57" i="4"/>
  <c r="BC58" i="4"/>
  <c r="BD58" i="4"/>
  <c r="BE58" i="4"/>
  <c r="BF58" i="4"/>
  <c r="O59" i="4"/>
  <c r="BC59" i="4"/>
  <c r="BD59" i="4"/>
  <c r="BE59" i="4"/>
  <c r="BF59" i="4"/>
  <c r="BC60" i="4"/>
  <c r="BD60" i="4"/>
  <c r="BE60" i="4"/>
  <c r="BF60" i="4"/>
  <c r="BC61" i="4"/>
  <c r="BD61" i="4"/>
  <c r="BE61" i="4"/>
  <c r="BF61" i="4"/>
  <c r="BC62" i="4"/>
  <c r="BD62" i="4"/>
  <c r="BE62" i="4"/>
  <c r="BF62" i="4"/>
  <c r="BC63" i="4"/>
  <c r="BD63" i="4"/>
  <c r="BE63" i="4"/>
  <c r="BF63" i="4"/>
  <c r="BC64" i="4"/>
  <c r="BD64" i="4"/>
  <c r="BE64" i="4"/>
  <c r="BF64" i="4"/>
  <c r="BC65" i="4"/>
  <c r="BD65" i="4"/>
  <c r="BE65" i="4"/>
  <c r="BF65" i="4"/>
  <c r="BC66" i="4"/>
  <c r="BD66" i="4"/>
  <c r="BE66" i="4"/>
  <c r="BF66" i="4"/>
  <c r="BC67" i="4"/>
  <c r="BD67" i="4"/>
  <c r="BE67" i="4"/>
  <c r="BF67" i="4"/>
  <c r="BC68" i="4"/>
  <c r="BD68" i="4"/>
  <c r="BE68" i="4"/>
  <c r="BF68" i="4"/>
  <c r="BC69" i="4"/>
  <c r="BD69" i="4"/>
  <c r="BE69" i="4"/>
  <c r="BF69" i="4"/>
  <c r="BC70" i="4"/>
  <c r="BD70" i="4"/>
  <c r="BE70" i="4"/>
  <c r="BF70" i="4"/>
  <c r="BC71" i="4"/>
  <c r="BD71" i="4"/>
  <c r="BE71" i="4"/>
  <c r="BF71" i="4"/>
  <c r="BC72" i="4"/>
  <c r="BD72" i="4"/>
  <c r="BE72" i="4"/>
  <c r="BF72" i="4"/>
  <c r="BC73" i="4"/>
  <c r="BD73" i="4"/>
  <c r="BE73" i="4"/>
  <c r="BF73" i="4"/>
  <c r="BC74" i="4"/>
  <c r="BD74" i="4"/>
  <c r="BE74" i="4"/>
  <c r="BF74" i="4"/>
  <c r="BC75" i="4"/>
  <c r="BD75" i="4"/>
  <c r="BE75" i="4"/>
  <c r="BF75" i="4"/>
  <c r="BC76" i="4"/>
  <c r="BD76" i="4"/>
  <c r="BE76" i="4"/>
  <c r="BF76" i="4"/>
  <c r="BC77" i="4"/>
  <c r="BD77" i="4"/>
  <c r="BE77" i="4"/>
  <c r="BF77" i="4"/>
  <c r="BC78" i="4"/>
  <c r="BD78" i="4"/>
  <c r="BE78" i="4"/>
  <c r="BF78" i="4"/>
  <c r="BC79" i="4"/>
  <c r="BD79" i="4"/>
  <c r="BE79" i="4"/>
  <c r="BF79" i="4"/>
  <c r="BC80" i="4"/>
  <c r="BD80" i="4"/>
  <c r="BE80" i="4"/>
  <c r="BF80" i="4"/>
  <c r="BC81" i="4"/>
  <c r="BD81" i="4"/>
  <c r="BE81" i="4"/>
  <c r="BF81" i="4"/>
  <c r="BC82" i="4"/>
  <c r="BD82" i="4"/>
  <c r="BE82" i="4"/>
  <c r="BF82" i="4"/>
  <c r="BC83" i="4"/>
  <c r="BD83" i="4"/>
  <c r="BE83" i="4"/>
  <c r="BF83" i="4"/>
  <c r="BC84" i="4"/>
  <c r="BD84" i="4"/>
  <c r="BE84" i="4"/>
  <c r="BF84" i="4"/>
  <c r="BC85" i="4"/>
  <c r="BD85" i="4"/>
  <c r="BE85" i="4"/>
  <c r="BF85" i="4"/>
  <c r="BC86" i="4"/>
  <c r="BD86" i="4"/>
  <c r="BE86" i="4"/>
  <c r="BF86" i="4"/>
  <c r="BC87" i="4"/>
  <c r="BD87" i="4"/>
  <c r="BE87" i="4"/>
  <c r="BF87" i="4"/>
  <c r="BC88" i="4"/>
  <c r="BD88" i="4"/>
  <c r="BE88" i="4"/>
  <c r="BF88" i="4"/>
  <c r="BC89" i="4"/>
  <c r="BD89" i="4"/>
  <c r="BE89" i="4"/>
  <c r="BF89" i="4"/>
  <c r="BC90" i="4"/>
  <c r="BD90" i="4"/>
  <c r="BE90" i="4"/>
  <c r="BF90" i="4"/>
  <c r="BC91" i="4"/>
  <c r="BD91" i="4"/>
  <c r="BE91" i="4"/>
  <c r="BF91" i="4"/>
  <c r="BC92" i="4"/>
  <c r="BD92" i="4"/>
  <c r="BE92" i="4"/>
  <c r="BF92" i="4"/>
  <c r="G93" i="4"/>
  <c r="BC93" i="4"/>
  <c r="BD93" i="4"/>
  <c r="BE93" i="4"/>
  <c r="BF93" i="4"/>
  <c r="BC94" i="4"/>
  <c r="BD94" i="4"/>
  <c r="BE94" i="4"/>
  <c r="BF94" i="4"/>
  <c r="BC95" i="4"/>
  <c r="BD95" i="4"/>
  <c r="BE95" i="4"/>
  <c r="BF95" i="4"/>
  <c r="BC96" i="4"/>
  <c r="BD96" i="4"/>
  <c r="BE96" i="4"/>
  <c r="BF96" i="4"/>
  <c r="BC97" i="4"/>
  <c r="BD97" i="4"/>
  <c r="BE97" i="4"/>
  <c r="BF97" i="4"/>
  <c r="BC98" i="4"/>
  <c r="BD98" i="4"/>
  <c r="BE98" i="4"/>
  <c r="BF98" i="4"/>
  <c r="BC99" i="4"/>
  <c r="BD99" i="4"/>
  <c r="BE99" i="4"/>
  <c r="BF99" i="4"/>
  <c r="BC100" i="4"/>
  <c r="BD100" i="4"/>
  <c r="BE100" i="4"/>
  <c r="BF100" i="4"/>
  <c r="BC101" i="4"/>
  <c r="BD101" i="4"/>
  <c r="BE101" i="4"/>
  <c r="BF101" i="4"/>
  <c r="BC102" i="4"/>
  <c r="BD102" i="4"/>
  <c r="BE102" i="4"/>
  <c r="BF102" i="4"/>
  <c r="BC103" i="4"/>
  <c r="BD103" i="4"/>
  <c r="BE103" i="4"/>
  <c r="BF103" i="4"/>
  <c r="BC104" i="4"/>
  <c r="BD104" i="4"/>
  <c r="BE104" i="4"/>
  <c r="BF104" i="4"/>
  <c r="BC105" i="4"/>
  <c r="BD105" i="4"/>
  <c r="BE105" i="4"/>
  <c r="BF105" i="4"/>
  <c r="BC106" i="4"/>
  <c r="BD106" i="4"/>
  <c r="BE106" i="4"/>
  <c r="BF106" i="4"/>
  <c r="BC107" i="4"/>
  <c r="BD107" i="4"/>
  <c r="BE107" i="4"/>
  <c r="BF107" i="4"/>
  <c r="BC108" i="4"/>
  <c r="BD108" i="4"/>
  <c r="BE108" i="4"/>
  <c r="BF108" i="4"/>
  <c r="AY109" i="4"/>
  <c r="BC109" i="4" s="1"/>
  <c r="BD109" i="4"/>
  <c r="BE109" i="4"/>
  <c r="BF109" i="4"/>
  <c r="BC110" i="4"/>
  <c r="BD110" i="4"/>
  <c r="BE110" i="4"/>
  <c r="BF110" i="4"/>
  <c r="BC111" i="4"/>
  <c r="BD111" i="4"/>
  <c r="BE111" i="4"/>
  <c r="BF111" i="4"/>
  <c r="BC112" i="4"/>
  <c r="BD112" i="4"/>
  <c r="BE112" i="4"/>
  <c r="BF112" i="4"/>
  <c r="BC113" i="4"/>
  <c r="BD113" i="4"/>
  <c r="BE113" i="4"/>
  <c r="BF113" i="4"/>
  <c r="BC114" i="4"/>
  <c r="BD114" i="4"/>
  <c r="BE114" i="4"/>
  <c r="BF114" i="4"/>
  <c r="BC115" i="4"/>
  <c r="BD115" i="4"/>
  <c r="BE115" i="4"/>
  <c r="BF115" i="4"/>
  <c r="BC116" i="4"/>
  <c r="BD116" i="4"/>
  <c r="BE116" i="4"/>
  <c r="BF116" i="4"/>
  <c r="BC117" i="4"/>
  <c r="BD117" i="4"/>
  <c r="BE117" i="4"/>
  <c r="BF117" i="4"/>
  <c r="BC118" i="4"/>
  <c r="BD118" i="4"/>
  <c r="BE118" i="4"/>
  <c r="BF118" i="4"/>
  <c r="BC119" i="4"/>
  <c r="BD119" i="4"/>
  <c r="BE119" i="4"/>
  <c r="BF119" i="4"/>
  <c r="K120" i="4"/>
  <c r="BC120" i="4"/>
  <c r="BD120" i="4"/>
  <c r="BE120" i="4"/>
  <c r="BF120" i="4"/>
  <c r="BC121" i="4"/>
  <c r="BD121" i="4"/>
  <c r="BE121" i="4"/>
  <c r="BF121" i="4"/>
  <c r="BC122" i="4"/>
  <c r="BD122" i="4"/>
  <c r="BE122" i="4"/>
  <c r="BF122" i="4"/>
  <c r="BC123" i="4"/>
  <c r="BD123" i="4"/>
  <c r="BE123" i="4"/>
  <c r="BF123" i="4"/>
  <c r="BC124" i="4"/>
  <c r="BD124" i="4"/>
  <c r="BE124" i="4"/>
  <c r="BF124" i="4"/>
  <c r="BC125" i="4"/>
  <c r="BD125" i="4"/>
  <c r="BE125" i="4"/>
  <c r="BF125" i="4"/>
  <c r="BC126" i="4"/>
  <c r="BD126" i="4"/>
  <c r="BE126" i="4"/>
  <c r="BF126" i="4"/>
  <c r="BC127" i="4"/>
  <c r="BD127" i="4"/>
  <c r="BE127" i="4"/>
  <c r="BF127" i="4"/>
  <c r="BC128" i="4"/>
  <c r="BD128" i="4"/>
  <c r="BE128" i="4"/>
  <c r="BF128" i="4"/>
  <c r="BC129" i="4"/>
  <c r="BD129" i="4"/>
  <c r="BE129" i="4"/>
  <c r="BF129" i="4"/>
  <c r="BC130" i="4"/>
  <c r="BD130" i="4"/>
  <c r="BE130" i="4"/>
  <c r="BF130" i="4"/>
  <c r="BC131" i="4"/>
  <c r="BD131" i="4"/>
  <c r="BE131" i="4"/>
  <c r="BF131" i="4"/>
  <c r="BC132" i="4"/>
  <c r="BD132" i="4"/>
  <c r="BE132" i="4"/>
  <c r="BF132" i="4"/>
  <c r="BC133" i="4"/>
  <c r="BD133" i="4"/>
  <c r="BE133" i="4"/>
  <c r="BF133" i="4"/>
  <c r="BC134" i="4"/>
  <c r="BD134" i="4"/>
  <c r="BE134" i="4"/>
  <c r="BF134" i="4"/>
  <c r="BC135" i="4"/>
  <c r="BD135" i="4"/>
  <c r="BE135" i="4"/>
  <c r="BF135" i="4"/>
  <c r="BC136" i="4"/>
  <c r="BD136" i="4"/>
  <c r="BE136" i="4"/>
  <c r="BF136" i="4"/>
  <c r="S307" i="1" l="1"/>
  <c r="T307" i="1"/>
  <c r="U307" i="1"/>
  <c r="V307" i="1"/>
  <c r="S308" i="1"/>
  <c r="T308" i="1"/>
  <c r="U308" i="1"/>
  <c r="V308" i="1"/>
  <c r="S309" i="1"/>
  <c r="T309" i="1"/>
  <c r="U309" i="1"/>
  <c r="V309" i="1"/>
  <c r="S310" i="1"/>
  <c r="T310" i="1"/>
  <c r="U310" i="1"/>
  <c r="V310" i="1"/>
  <c r="S311" i="1"/>
  <c r="T311" i="1"/>
  <c r="U311" i="1"/>
  <c r="V311" i="1"/>
  <c r="S312" i="1"/>
  <c r="T312" i="1"/>
  <c r="U312" i="1"/>
  <c r="V312" i="1"/>
  <c r="S313" i="1"/>
  <c r="T313" i="1"/>
  <c r="U313" i="1"/>
  <c r="V313" i="1"/>
  <c r="S314" i="1"/>
  <c r="T314" i="1"/>
  <c r="U314" i="1"/>
  <c r="V314" i="1"/>
  <c r="S315" i="1"/>
  <c r="T315" i="1"/>
  <c r="U315" i="1"/>
  <c r="V315" i="1"/>
  <c r="J316" i="1"/>
  <c r="G86" i="3" l="1"/>
  <c r="H86" i="3"/>
  <c r="I86" i="3"/>
  <c r="J86" i="3"/>
  <c r="K86" i="3"/>
  <c r="L86" i="3"/>
  <c r="M86" i="3"/>
  <c r="N86" i="3"/>
  <c r="O86" i="3"/>
  <c r="P86" i="3"/>
  <c r="Q86" i="3"/>
  <c r="U85" i="3"/>
  <c r="T85" i="3"/>
  <c r="S85" i="3"/>
  <c r="R85" i="3"/>
  <c r="S8" i="3"/>
  <c r="S86" i="3" s="1"/>
  <c r="T8" i="3"/>
  <c r="T86" i="3" s="1"/>
  <c r="U8" i="3"/>
  <c r="U86" i="3" s="1"/>
  <c r="S9" i="3"/>
  <c r="T9" i="3"/>
  <c r="U9" i="3"/>
  <c r="S10" i="3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" i="3"/>
  <c r="R86" i="3" s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U33" i="1"/>
  <c r="V33" i="1"/>
  <c r="S34" i="1"/>
  <c r="T34" i="1"/>
  <c r="U34" i="1"/>
  <c r="V34" i="1"/>
  <c r="S35" i="1"/>
  <c r="T35" i="1"/>
  <c r="U35" i="1"/>
  <c r="V35" i="1"/>
  <c r="S36" i="1"/>
  <c r="T36" i="1"/>
  <c r="U36" i="1"/>
  <c r="V36" i="1"/>
  <c r="S37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V40" i="1"/>
  <c r="S41" i="1"/>
  <c r="T41" i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T47" i="1"/>
  <c r="U47" i="1"/>
  <c r="V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V53" i="1"/>
  <c r="S54" i="1"/>
  <c r="T54" i="1"/>
  <c r="U54" i="1"/>
  <c r="V54" i="1"/>
  <c r="S55" i="1"/>
  <c r="T55" i="1"/>
  <c r="U55" i="1"/>
  <c r="V55" i="1"/>
  <c r="S56" i="1"/>
  <c r="T56" i="1"/>
  <c r="U56" i="1"/>
  <c r="V56" i="1"/>
  <c r="S57" i="1"/>
  <c r="T57" i="1"/>
  <c r="U57" i="1"/>
  <c r="V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U63" i="1"/>
  <c r="V63" i="1"/>
  <c r="S64" i="1"/>
  <c r="T64" i="1"/>
  <c r="U64" i="1"/>
  <c r="V64" i="1"/>
  <c r="S65" i="1"/>
  <c r="T65" i="1"/>
  <c r="U65" i="1"/>
  <c r="V65" i="1"/>
  <c r="S66" i="1"/>
  <c r="T66" i="1"/>
  <c r="U66" i="1"/>
  <c r="V66" i="1"/>
  <c r="S67" i="1"/>
  <c r="T67" i="1"/>
  <c r="U67" i="1"/>
  <c r="V67" i="1"/>
  <c r="S68" i="1"/>
  <c r="T68" i="1"/>
  <c r="U68" i="1"/>
  <c r="V68" i="1"/>
  <c r="S69" i="1"/>
  <c r="T69" i="1"/>
  <c r="U69" i="1"/>
  <c r="V69" i="1"/>
  <c r="T70" i="1"/>
  <c r="U70" i="1"/>
  <c r="V70" i="1"/>
  <c r="S71" i="1"/>
  <c r="T71" i="1"/>
  <c r="U71" i="1"/>
  <c r="V71" i="1"/>
  <c r="S72" i="1"/>
  <c r="T72" i="1"/>
  <c r="U72" i="1"/>
  <c r="V72" i="1"/>
  <c r="S73" i="1"/>
  <c r="T73" i="1"/>
  <c r="U73" i="1"/>
  <c r="V73" i="1"/>
  <c r="S74" i="1"/>
  <c r="T74" i="1"/>
  <c r="U74" i="1"/>
  <c r="V74" i="1"/>
  <c r="S75" i="1"/>
  <c r="T75" i="1"/>
  <c r="U75" i="1"/>
  <c r="V75" i="1"/>
  <c r="S76" i="1"/>
  <c r="T76" i="1"/>
  <c r="U76" i="1"/>
  <c r="V76" i="1"/>
  <c r="S77" i="1"/>
  <c r="T77" i="1"/>
  <c r="U77" i="1"/>
  <c r="V77" i="1"/>
  <c r="S78" i="1"/>
  <c r="T78" i="1"/>
  <c r="U78" i="1"/>
  <c r="V78" i="1"/>
  <c r="S79" i="1"/>
  <c r="T79" i="1"/>
  <c r="U79" i="1"/>
  <c r="V79" i="1"/>
  <c r="S80" i="1"/>
  <c r="T80" i="1"/>
  <c r="U80" i="1"/>
  <c r="V80" i="1"/>
  <c r="S81" i="1"/>
  <c r="T81" i="1"/>
  <c r="U81" i="1"/>
  <c r="V81" i="1"/>
  <c r="S82" i="1"/>
  <c r="T82" i="1"/>
  <c r="U82" i="1"/>
  <c r="V82" i="1"/>
  <c r="S83" i="1"/>
  <c r="T83" i="1"/>
  <c r="U83" i="1"/>
  <c r="V83" i="1"/>
  <c r="S84" i="1"/>
  <c r="T84" i="1"/>
  <c r="U84" i="1"/>
  <c r="V84" i="1"/>
  <c r="S85" i="1"/>
  <c r="T85" i="1"/>
  <c r="U85" i="1"/>
  <c r="V85" i="1"/>
  <c r="S86" i="1"/>
  <c r="T86" i="1"/>
  <c r="U86" i="1"/>
  <c r="V86" i="1"/>
  <c r="S87" i="1"/>
  <c r="T87" i="1"/>
  <c r="U87" i="1"/>
  <c r="V87" i="1"/>
  <c r="S88" i="1"/>
  <c r="T88" i="1"/>
  <c r="U88" i="1"/>
  <c r="V88" i="1"/>
  <c r="S89" i="1"/>
  <c r="T89" i="1"/>
  <c r="U89" i="1"/>
  <c r="V89" i="1"/>
  <c r="S90" i="1"/>
  <c r="T90" i="1"/>
  <c r="U90" i="1"/>
  <c r="V90" i="1"/>
  <c r="S91" i="1"/>
  <c r="T91" i="1"/>
  <c r="U91" i="1"/>
  <c r="V91" i="1"/>
  <c r="S92" i="1"/>
  <c r="T92" i="1"/>
  <c r="U92" i="1"/>
  <c r="V92" i="1"/>
  <c r="S93" i="1"/>
  <c r="T93" i="1"/>
  <c r="U93" i="1"/>
  <c r="V93" i="1"/>
  <c r="S94" i="1"/>
  <c r="T94" i="1"/>
  <c r="U94" i="1"/>
  <c r="V94" i="1"/>
  <c r="S95" i="1"/>
  <c r="T95" i="1"/>
  <c r="U95" i="1"/>
  <c r="V95" i="1"/>
  <c r="S96" i="1"/>
  <c r="T96" i="1"/>
  <c r="U96" i="1"/>
  <c r="V96" i="1"/>
  <c r="S97" i="1"/>
  <c r="T97" i="1"/>
  <c r="U97" i="1"/>
  <c r="V97" i="1"/>
  <c r="S98" i="1"/>
  <c r="T98" i="1"/>
  <c r="U98" i="1"/>
  <c r="V98" i="1"/>
  <c r="S99" i="1"/>
  <c r="T99" i="1"/>
  <c r="U99" i="1"/>
  <c r="V99" i="1"/>
  <c r="S100" i="1"/>
  <c r="T100" i="1"/>
  <c r="U100" i="1"/>
  <c r="V100" i="1"/>
  <c r="S101" i="1"/>
  <c r="T101" i="1"/>
  <c r="U101" i="1"/>
  <c r="V101" i="1"/>
  <c r="S102" i="1"/>
  <c r="T102" i="1"/>
  <c r="U102" i="1"/>
  <c r="V102" i="1"/>
  <c r="S103" i="1"/>
  <c r="T103" i="1"/>
  <c r="U103" i="1"/>
  <c r="V103" i="1"/>
  <c r="S104" i="1"/>
  <c r="T104" i="1"/>
  <c r="U104" i="1"/>
  <c r="V104" i="1"/>
  <c r="S105" i="1"/>
  <c r="T105" i="1"/>
  <c r="U105" i="1"/>
  <c r="V105" i="1"/>
  <c r="S106" i="1"/>
  <c r="T106" i="1"/>
  <c r="U106" i="1"/>
  <c r="V106" i="1"/>
  <c r="S107" i="1"/>
  <c r="T107" i="1"/>
  <c r="U107" i="1"/>
  <c r="V107" i="1"/>
  <c r="S108" i="1"/>
  <c r="T108" i="1"/>
  <c r="U108" i="1"/>
  <c r="V108" i="1"/>
  <c r="S109" i="1"/>
  <c r="T109" i="1"/>
  <c r="U109" i="1"/>
  <c r="V109" i="1"/>
  <c r="S110" i="1"/>
  <c r="T110" i="1"/>
  <c r="U110" i="1"/>
  <c r="V110" i="1"/>
  <c r="S111" i="1"/>
  <c r="T111" i="1"/>
  <c r="U111" i="1"/>
  <c r="V111" i="1"/>
  <c r="S112" i="1"/>
  <c r="T112" i="1"/>
  <c r="U112" i="1"/>
  <c r="V112" i="1"/>
  <c r="S113" i="1"/>
  <c r="T113" i="1"/>
  <c r="U113" i="1"/>
  <c r="V113" i="1"/>
  <c r="T114" i="1"/>
  <c r="U114" i="1"/>
  <c r="V114" i="1"/>
  <c r="S115" i="1"/>
  <c r="T115" i="1"/>
  <c r="U115" i="1"/>
  <c r="V115" i="1"/>
  <c r="S116" i="1"/>
  <c r="T116" i="1"/>
  <c r="U116" i="1"/>
  <c r="V116" i="1"/>
  <c r="S117" i="1"/>
  <c r="T117" i="1"/>
  <c r="U117" i="1"/>
  <c r="V117" i="1"/>
  <c r="S118" i="1"/>
  <c r="T118" i="1"/>
  <c r="U118" i="1"/>
  <c r="V118" i="1"/>
  <c r="S119" i="1"/>
  <c r="T119" i="1"/>
  <c r="U119" i="1"/>
  <c r="V119" i="1"/>
  <c r="S120" i="1"/>
  <c r="T120" i="1"/>
  <c r="U120" i="1"/>
  <c r="V120" i="1"/>
  <c r="S121" i="1"/>
  <c r="T121" i="1"/>
  <c r="U121" i="1"/>
  <c r="V121" i="1"/>
  <c r="S122" i="1"/>
  <c r="T122" i="1"/>
  <c r="U122" i="1"/>
  <c r="V122" i="1"/>
  <c r="S123" i="1"/>
  <c r="T123" i="1"/>
  <c r="U123" i="1"/>
  <c r="V123" i="1"/>
  <c r="S124" i="1"/>
  <c r="T124" i="1"/>
  <c r="U124" i="1"/>
  <c r="V124" i="1"/>
  <c r="S125" i="1"/>
  <c r="T125" i="1"/>
  <c r="U125" i="1"/>
  <c r="V125" i="1"/>
  <c r="S126" i="1"/>
  <c r="T126" i="1"/>
  <c r="U126" i="1"/>
  <c r="V126" i="1"/>
  <c r="S127" i="1"/>
  <c r="T127" i="1"/>
  <c r="U127" i="1"/>
  <c r="V127" i="1"/>
  <c r="S128" i="1"/>
  <c r="T128" i="1"/>
  <c r="U128" i="1"/>
  <c r="V128" i="1"/>
  <c r="S129" i="1"/>
  <c r="T129" i="1"/>
  <c r="U129" i="1"/>
  <c r="V129" i="1"/>
  <c r="S130" i="1"/>
  <c r="T130" i="1"/>
  <c r="U130" i="1"/>
  <c r="V130" i="1"/>
  <c r="S131" i="1"/>
  <c r="T131" i="1"/>
  <c r="U131" i="1"/>
  <c r="V131" i="1"/>
  <c r="S132" i="1"/>
  <c r="T132" i="1"/>
  <c r="U132" i="1"/>
  <c r="V132" i="1"/>
  <c r="S133" i="1"/>
  <c r="T133" i="1"/>
  <c r="U133" i="1"/>
  <c r="V133" i="1"/>
  <c r="S134" i="1"/>
  <c r="T134" i="1"/>
  <c r="U134" i="1"/>
  <c r="V134" i="1"/>
  <c r="S135" i="1"/>
  <c r="T135" i="1"/>
  <c r="U135" i="1"/>
  <c r="V135" i="1"/>
  <c r="S136" i="1"/>
  <c r="T136" i="1"/>
  <c r="U136" i="1"/>
  <c r="V136" i="1"/>
  <c r="S137" i="1"/>
  <c r="T137" i="1"/>
  <c r="U137" i="1"/>
  <c r="V137" i="1"/>
  <c r="S138" i="1"/>
  <c r="T138" i="1"/>
  <c r="U138" i="1"/>
  <c r="V138" i="1"/>
  <c r="S139" i="1"/>
  <c r="T139" i="1"/>
  <c r="U139" i="1"/>
  <c r="V139" i="1"/>
  <c r="S140" i="1"/>
  <c r="T140" i="1"/>
  <c r="U140" i="1"/>
  <c r="V140" i="1"/>
  <c r="S141" i="1"/>
  <c r="T141" i="1"/>
  <c r="U141" i="1"/>
  <c r="V141" i="1"/>
  <c r="S142" i="1"/>
  <c r="T142" i="1"/>
  <c r="U142" i="1"/>
  <c r="V142" i="1"/>
  <c r="S143" i="1"/>
  <c r="T143" i="1"/>
  <c r="U143" i="1"/>
  <c r="V143" i="1"/>
  <c r="S144" i="1"/>
  <c r="T144" i="1"/>
  <c r="U144" i="1"/>
  <c r="V144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S148" i="1"/>
  <c r="T148" i="1"/>
  <c r="U148" i="1"/>
  <c r="V148" i="1"/>
  <c r="S149" i="1"/>
  <c r="T149" i="1"/>
  <c r="U149" i="1"/>
  <c r="V149" i="1"/>
  <c r="S150" i="1"/>
  <c r="T150" i="1"/>
  <c r="U150" i="1"/>
  <c r="V150" i="1"/>
  <c r="S151" i="1"/>
  <c r="T151" i="1"/>
  <c r="U151" i="1"/>
  <c r="V151" i="1"/>
  <c r="S152" i="1"/>
  <c r="T152" i="1"/>
  <c r="U152" i="1"/>
  <c r="V152" i="1"/>
  <c r="S153" i="1"/>
  <c r="T153" i="1"/>
  <c r="U153" i="1"/>
  <c r="V153" i="1"/>
  <c r="S154" i="1"/>
  <c r="T154" i="1"/>
  <c r="U154" i="1"/>
  <c r="V154" i="1"/>
  <c r="S155" i="1"/>
  <c r="T155" i="1"/>
  <c r="U155" i="1"/>
  <c r="V155" i="1"/>
  <c r="S156" i="1"/>
  <c r="T156" i="1"/>
  <c r="U156" i="1"/>
  <c r="V156" i="1"/>
  <c r="S157" i="1"/>
  <c r="T157" i="1"/>
  <c r="U157" i="1"/>
  <c r="V157" i="1"/>
  <c r="S158" i="1"/>
  <c r="T158" i="1"/>
  <c r="U158" i="1"/>
  <c r="V158" i="1"/>
  <c r="S159" i="1"/>
  <c r="T159" i="1"/>
  <c r="U159" i="1"/>
  <c r="V159" i="1"/>
  <c r="S160" i="1"/>
  <c r="T160" i="1"/>
  <c r="U160" i="1"/>
  <c r="V160" i="1"/>
  <c r="S161" i="1"/>
  <c r="T161" i="1"/>
  <c r="U161" i="1"/>
  <c r="V161" i="1"/>
  <c r="S162" i="1"/>
  <c r="T162" i="1"/>
  <c r="U162" i="1"/>
  <c r="V162" i="1"/>
  <c r="S163" i="1"/>
  <c r="T163" i="1"/>
  <c r="U163" i="1"/>
  <c r="V163" i="1"/>
  <c r="S164" i="1"/>
  <c r="T164" i="1"/>
  <c r="U164" i="1"/>
  <c r="V164" i="1"/>
  <c r="S165" i="1"/>
  <c r="T165" i="1"/>
  <c r="U165" i="1"/>
  <c r="V165" i="1"/>
  <c r="S166" i="1"/>
  <c r="T166" i="1"/>
  <c r="U166" i="1"/>
  <c r="V166" i="1"/>
  <c r="S167" i="1"/>
  <c r="T167" i="1"/>
  <c r="U167" i="1"/>
  <c r="V167" i="1"/>
  <c r="S168" i="1"/>
  <c r="T168" i="1"/>
  <c r="U168" i="1"/>
  <c r="V168" i="1"/>
  <c r="S169" i="1"/>
  <c r="T169" i="1"/>
  <c r="U169" i="1"/>
  <c r="V169" i="1"/>
  <c r="S170" i="1"/>
  <c r="T170" i="1"/>
  <c r="U170" i="1"/>
  <c r="V170" i="1"/>
  <c r="S171" i="1"/>
  <c r="T171" i="1"/>
  <c r="U171" i="1"/>
  <c r="V171" i="1"/>
  <c r="S172" i="1"/>
  <c r="T172" i="1"/>
  <c r="U172" i="1"/>
  <c r="V172" i="1"/>
  <c r="S173" i="1"/>
  <c r="T173" i="1"/>
  <c r="U173" i="1"/>
  <c r="V173" i="1"/>
  <c r="S174" i="1"/>
  <c r="T174" i="1"/>
  <c r="U174" i="1"/>
  <c r="V174" i="1"/>
  <c r="S175" i="1"/>
  <c r="T175" i="1"/>
  <c r="U175" i="1"/>
  <c r="V175" i="1"/>
  <c r="S176" i="1"/>
  <c r="T176" i="1"/>
  <c r="U176" i="1"/>
  <c r="V176" i="1"/>
  <c r="S177" i="1"/>
  <c r="T177" i="1"/>
  <c r="U177" i="1"/>
  <c r="V177" i="1"/>
  <c r="S178" i="1"/>
  <c r="T178" i="1"/>
  <c r="U178" i="1"/>
  <c r="V178" i="1"/>
  <c r="S179" i="1"/>
  <c r="T179" i="1"/>
  <c r="U179" i="1"/>
  <c r="V179" i="1"/>
  <c r="S180" i="1"/>
  <c r="T180" i="1"/>
  <c r="U180" i="1"/>
  <c r="V180" i="1"/>
  <c r="S181" i="1"/>
  <c r="T181" i="1"/>
  <c r="U181" i="1"/>
  <c r="V181" i="1"/>
  <c r="S182" i="1"/>
  <c r="T182" i="1"/>
  <c r="U182" i="1"/>
  <c r="V182" i="1"/>
  <c r="S183" i="1"/>
  <c r="T183" i="1"/>
  <c r="U183" i="1"/>
  <c r="V183" i="1"/>
  <c r="S184" i="1"/>
  <c r="T184" i="1"/>
  <c r="U184" i="1"/>
  <c r="V184" i="1"/>
  <c r="S185" i="1"/>
  <c r="T185" i="1"/>
  <c r="U185" i="1"/>
  <c r="V185" i="1"/>
  <c r="S186" i="1"/>
  <c r="T186" i="1"/>
  <c r="U186" i="1"/>
  <c r="V186" i="1"/>
  <c r="S187" i="1"/>
  <c r="T187" i="1"/>
  <c r="U187" i="1"/>
  <c r="V187" i="1"/>
  <c r="S188" i="1"/>
  <c r="T188" i="1"/>
  <c r="U188" i="1"/>
  <c r="V188" i="1"/>
  <c r="S189" i="1"/>
  <c r="T189" i="1"/>
  <c r="U189" i="1"/>
  <c r="V189" i="1"/>
  <c r="S190" i="1"/>
  <c r="T190" i="1"/>
  <c r="U190" i="1"/>
  <c r="V190" i="1"/>
  <c r="S191" i="1"/>
  <c r="T191" i="1"/>
  <c r="U191" i="1"/>
  <c r="V191" i="1"/>
  <c r="S192" i="1"/>
  <c r="T192" i="1"/>
  <c r="U192" i="1"/>
  <c r="V192" i="1"/>
  <c r="S193" i="1"/>
  <c r="T193" i="1"/>
  <c r="U193" i="1"/>
  <c r="V193" i="1"/>
  <c r="S194" i="1"/>
  <c r="T194" i="1"/>
  <c r="U194" i="1"/>
  <c r="V194" i="1"/>
  <c r="S195" i="1"/>
  <c r="T195" i="1"/>
  <c r="U195" i="1"/>
  <c r="V195" i="1"/>
  <c r="S196" i="1"/>
  <c r="T196" i="1"/>
  <c r="U196" i="1"/>
  <c r="V196" i="1"/>
  <c r="S197" i="1"/>
  <c r="T197" i="1"/>
  <c r="U197" i="1"/>
  <c r="V197" i="1"/>
  <c r="S198" i="1"/>
  <c r="T198" i="1"/>
  <c r="U198" i="1"/>
  <c r="V198" i="1"/>
  <c r="S199" i="1"/>
  <c r="T199" i="1"/>
  <c r="U199" i="1"/>
  <c r="V199" i="1"/>
  <c r="S200" i="1"/>
  <c r="T200" i="1"/>
  <c r="U200" i="1"/>
  <c r="V200" i="1"/>
  <c r="S201" i="1"/>
  <c r="T201" i="1"/>
  <c r="U201" i="1"/>
  <c r="V201" i="1"/>
  <c r="S202" i="1"/>
  <c r="T202" i="1"/>
  <c r="U202" i="1"/>
  <c r="V202" i="1"/>
  <c r="S203" i="1"/>
  <c r="T203" i="1"/>
  <c r="U203" i="1"/>
  <c r="V203" i="1"/>
  <c r="S204" i="1"/>
  <c r="T204" i="1"/>
  <c r="U204" i="1"/>
  <c r="V204" i="1"/>
  <c r="S205" i="1"/>
  <c r="T205" i="1"/>
  <c r="U205" i="1"/>
  <c r="V205" i="1"/>
  <c r="S206" i="1"/>
  <c r="T206" i="1"/>
  <c r="U206" i="1"/>
  <c r="V206" i="1"/>
  <c r="S207" i="1"/>
  <c r="T207" i="1"/>
  <c r="U207" i="1"/>
  <c r="V207" i="1"/>
  <c r="S208" i="1"/>
  <c r="T208" i="1"/>
  <c r="U208" i="1"/>
  <c r="V208" i="1"/>
  <c r="S209" i="1"/>
  <c r="T209" i="1"/>
  <c r="U209" i="1"/>
  <c r="V209" i="1"/>
  <c r="S210" i="1"/>
  <c r="T210" i="1"/>
  <c r="U210" i="1"/>
  <c r="V210" i="1"/>
  <c r="S211" i="1"/>
  <c r="T211" i="1"/>
  <c r="U211" i="1"/>
  <c r="V211" i="1"/>
  <c r="S212" i="1"/>
  <c r="T212" i="1"/>
  <c r="U212" i="1"/>
  <c r="V212" i="1"/>
  <c r="S213" i="1"/>
  <c r="T213" i="1"/>
  <c r="U213" i="1"/>
  <c r="V213" i="1"/>
  <c r="S214" i="1"/>
  <c r="T214" i="1"/>
  <c r="U214" i="1"/>
  <c r="V214" i="1"/>
  <c r="S215" i="1"/>
  <c r="T215" i="1"/>
  <c r="U215" i="1"/>
  <c r="V215" i="1"/>
  <c r="S216" i="1"/>
  <c r="T216" i="1"/>
  <c r="U216" i="1"/>
  <c r="V216" i="1"/>
  <c r="S217" i="1"/>
  <c r="T217" i="1"/>
  <c r="U217" i="1"/>
  <c r="V217" i="1"/>
  <c r="S218" i="1"/>
  <c r="T218" i="1"/>
  <c r="U218" i="1"/>
  <c r="V218" i="1"/>
  <c r="S219" i="1"/>
  <c r="T219" i="1"/>
  <c r="U219" i="1"/>
  <c r="V219" i="1"/>
  <c r="S220" i="1"/>
  <c r="T220" i="1"/>
  <c r="U220" i="1"/>
  <c r="V220" i="1"/>
  <c r="S221" i="1"/>
  <c r="T221" i="1"/>
  <c r="U221" i="1"/>
  <c r="V221" i="1"/>
  <c r="S222" i="1"/>
  <c r="T222" i="1"/>
  <c r="U222" i="1"/>
  <c r="V222" i="1"/>
  <c r="S223" i="1"/>
  <c r="T223" i="1"/>
  <c r="U223" i="1"/>
  <c r="V223" i="1"/>
  <c r="S224" i="1"/>
  <c r="T224" i="1"/>
  <c r="U224" i="1"/>
  <c r="V224" i="1"/>
  <c r="S225" i="1"/>
  <c r="T225" i="1"/>
  <c r="U225" i="1"/>
  <c r="V225" i="1"/>
  <c r="S226" i="1"/>
  <c r="T226" i="1"/>
  <c r="U226" i="1"/>
  <c r="V226" i="1"/>
  <c r="S227" i="1"/>
  <c r="T227" i="1"/>
  <c r="U227" i="1"/>
  <c r="V227" i="1"/>
  <c r="S228" i="1"/>
  <c r="T228" i="1"/>
  <c r="U228" i="1"/>
  <c r="V228" i="1"/>
  <c r="S229" i="1"/>
  <c r="T229" i="1"/>
  <c r="U229" i="1"/>
  <c r="V229" i="1"/>
  <c r="S230" i="1"/>
  <c r="T230" i="1"/>
  <c r="U230" i="1"/>
  <c r="V230" i="1"/>
  <c r="S231" i="1"/>
  <c r="T231" i="1"/>
  <c r="U231" i="1"/>
  <c r="V231" i="1"/>
  <c r="S232" i="1"/>
  <c r="T232" i="1"/>
  <c r="U232" i="1"/>
  <c r="V232" i="1"/>
  <c r="S233" i="1"/>
  <c r="T233" i="1"/>
  <c r="U233" i="1"/>
  <c r="V233" i="1"/>
  <c r="S234" i="1"/>
  <c r="T234" i="1"/>
  <c r="U234" i="1"/>
  <c r="V234" i="1"/>
  <c r="S235" i="1"/>
  <c r="T235" i="1"/>
  <c r="U235" i="1"/>
  <c r="V235" i="1"/>
  <c r="S236" i="1"/>
  <c r="T236" i="1"/>
  <c r="U236" i="1"/>
  <c r="V236" i="1"/>
  <c r="S237" i="1"/>
  <c r="T237" i="1"/>
  <c r="U237" i="1"/>
  <c r="V237" i="1"/>
  <c r="S238" i="1"/>
  <c r="T238" i="1"/>
  <c r="U238" i="1"/>
  <c r="V238" i="1"/>
  <c r="S239" i="1"/>
  <c r="T239" i="1"/>
  <c r="U239" i="1"/>
  <c r="V239" i="1"/>
  <c r="S240" i="1"/>
  <c r="T240" i="1"/>
  <c r="U240" i="1"/>
  <c r="V240" i="1"/>
  <c r="S241" i="1"/>
  <c r="T241" i="1"/>
  <c r="U241" i="1"/>
  <c r="V241" i="1"/>
  <c r="S242" i="1"/>
  <c r="T242" i="1"/>
  <c r="U242" i="1"/>
  <c r="V242" i="1"/>
  <c r="S243" i="1"/>
  <c r="T243" i="1"/>
  <c r="U243" i="1"/>
  <c r="V243" i="1"/>
  <c r="S244" i="1"/>
  <c r="T244" i="1"/>
  <c r="U244" i="1"/>
  <c r="V244" i="1"/>
  <c r="S245" i="1"/>
  <c r="T245" i="1"/>
  <c r="U245" i="1"/>
  <c r="V245" i="1"/>
  <c r="S246" i="1"/>
  <c r="T246" i="1"/>
  <c r="U246" i="1"/>
  <c r="V246" i="1"/>
  <c r="S247" i="1"/>
  <c r="T247" i="1"/>
  <c r="U247" i="1"/>
  <c r="V247" i="1"/>
  <c r="S248" i="1"/>
  <c r="T248" i="1"/>
  <c r="U248" i="1"/>
  <c r="V248" i="1"/>
  <c r="S249" i="1"/>
  <c r="T249" i="1"/>
  <c r="U249" i="1"/>
  <c r="V249" i="1"/>
  <c r="S250" i="1"/>
  <c r="T250" i="1"/>
  <c r="U250" i="1"/>
  <c r="V250" i="1"/>
  <c r="S251" i="1"/>
  <c r="T251" i="1"/>
  <c r="U251" i="1"/>
  <c r="V251" i="1"/>
  <c r="S252" i="1"/>
  <c r="T252" i="1"/>
  <c r="U252" i="1"/>
  <c r="V252" i="1"/>
  <c r="S253" i="1"/>
  <c r="T253" i="1"/>
  <c r="U253" i="1"/>
  <c r="V253" i="1"/>
  <c r="S254" i="1"/>
  <c r="T254" i="1"/>
  <c r="U254" i="1"/>
  <c r="V254" i="1"/>
  <c r="S255" i="1"/>
  <c r="T255" i="1"/>
  <c r="U255" i="1"/>
  <c r="V255" i="1"/>
  <c r="S256" i="1"/>
  <c r="T256" i="1"/>
  <c r="U256" i="1"/>
  <c r="V256" i="1"/>
  <c r="S257" i="1"/>
  <c r="T257" i="1"/>
  <c r="U257" i="1"/>
  <c r="V257" i="1"/>
  <c r="S258" i="1"/>
  <c r="T258" i="1"/>
  <c r="U258" i="1"/>
  <c r="V258" i="1"/>
  <c r="S259" i="1"/>
  <c r="T259" i="1"/>
  <c r="U259" i="1"/>
  <c r="V259" i="1"/>
  <c r="S260" i="1"/>
  <c r="T260" i="1"/>
  <c r="U260" i="1"/>
  <c r="V260" i="1"/>
  <c r="S261" i="1"/>
  <c r="T261" i="1"/>
  <c r="U261" i="1"/>
  <c r="V261" i="1"/>
  <c r="S262" i="1"/>
  <c r="T262" i="1"/>
  <c r="U262" i="1"/>
  <c r="V262" i="1"/>
  <c r="S263" i="1"/>
  <c r="T263" i="1"/>
  <c r="U263" i="1"/>
  <c r="V263" i="1"/>
  <c r="S264" i="1"/>
  <c r="T264" i="1"/>
  <c r="U264" i="1"/>
  <c r="V264" i="1"/>
  <c r="S265" i="1"/>
  <c r="T265" i="1"/>
  <c r="U265" i="1"/>
  <c r="V265" i="1"/>
  <c r="S266" i="1"/>
  <c r="T266" i="1"/>
  <c r="U266" i="1"/>
  <c r="V266" i="1"/>
  <c r="S267" i="1"/>
  <c r="T267" i="1"/>
  <c r="U267" i="1"/>
  <c r="V267" i="1"/>
  <c r="S268" i="1"/>
  <c r="T268" i="1"/>
  <c r="U268" i="1"/>
  <c r="V268" i="1"/>
  <c r="S269" i="1"/>
  <c r="T269" i="1"/>
  <c r="U269" i="1"/>
  <c r="V269" i="1"/>
  <c r="S270" i="1"/>
  <c r="T270" i="1"/>
  <c r="U270" i="1"/>
  <c r="V270" i="1"/>
  <c r="S271" i="1"/>
  <c r="T271" i="1"/>
  <c r="U271" i="1"/>
  <c r="V271" i="1"/>
  <c r="S272" i="1"/>
  <c r="T272" i="1"/>
  <c r="U272" i="1"/>
  <c r="V272" i="1"/>
  <c r="S273" i="1"/>
  <c r="T273" i="1"/>
  <c r="U273" i="1"/>
  <c r="V273" i="1"/>
  <c r="S274" i="1"/>
  <c r="T274" i="1"/>
  <c r="U274" i="1"/>
  <c r="V274" i="1"/>
  <c r="S275" i="1"/>
  <c r="T275" i="1"/>
  <c r="U275" i="1"/>
  <c r="V275" i="1"/>
  <c r="S276" i="1"/>
  <c r="T276" i="1"/>
  <c r="U276" i="1"/>
  <c r="V276" i="1"/>
  <c r="S277" i="1"/>
  <c r="T277" i="1"/>
  <c r="U277" i="1"/>
  <c r="V277" i="1"/>
  <c r="S278" i="1"/>
  <c r="T278" i="1"/>
  <c r="U278" i="1"/>
  <c r="V278" i="1"/>
  <c r="S279" i="1"/>
  <c r="T279" i="1"/>
  <c r="U279" i="1"/>
  <c r="V279" i="1"/>
  <c r="S280" i="1"/>
  <c r="T280" i="1"/>
  <c r="U280" i="1"/>
  <c r="V280" i="1"/>
  <c r="S281" i="1"/>
  <c r="T281" i="1"/>
  <c r="U281" i="1"/>
  <c r="V281" i="1"/>
  <c r="S282" i="1"/>
  <c r="T282" i="1"/>
  <c r="U282" i="1"/>
  <c r="V282" i="1"/>
  <c r="S283" i="1"/>
  <c r="T283" i="1"/>
  <c r="U283" i="1"/>
  <c r="V283" i="1"/>
  <c r="S284" i="1"/>
  <c r="T284" i="1"/>
  <c r="U284" i="1"/>
  <c r="V284" i="1"/>
  <c r="S285" i="1"/>
  <c r="T285" i="1"/>
  <c r="U285" i="1"/>
  <c r="V285" i="1"/>
  <c r="S286" i="1"/>
  <c r="T286" i="1"/>
  <c r="U286" i="1"/>
  <c r="V286" i="1"/>
  <c r="S287" i="1"/>
  <c r="T287" i="1"/>
  <c r="U287" i="1"/>
  <c r="V287" i="1"/>
  <c r="S288" i="1"/>
  <c r="T288" i="1"/>
  <c r="U288" i="1"/>
  <c r="V288" i="1"/>
  <c r="S289" i="1"/>
  <c r="T289" i="1"/>
  <c r="U289" i="1"/>
  <c r="V289" i="1"/>
  <c r="S290" i="1"/>
  <c r="T290" i="1"/>
  <c r="U290" i="1"/>
  <c r="V290" i="1"/>
  <c r="S291" i="1"/>
  <c r="T291" i="1"/>
  <c r="U291" i="1"/>
  <c r="V291" i="1"/>
  <c r="S292" i="1"/>
  <c r="T292" i="1"/>
  <c r="U292" i="1"/>
  <c r="V292" i="1"/>
  <c r="S293" i="1"/>
  <c r="T293" i="1"/>
  <c r="U293" i="1"/>
  <c r="V293" i="1"/>
  <c r="S294" i="1"/>
  <c r="T294" i="1"/>
  <c r="U294" i="1"/>
  <c r="V294" i="1"/>
  <c r="S295" i="1"/>
  <c r="T295" i="1"/>
  <c r="U295" i="1"/>
  <c r="V295" i="1"/>
  <c r="S296" i="1"/>
  <c r="T296" i="1"/>
  <c r="U296" i="1"/>
  <c r="V296" i="1"/>
  <c r="S297" i="1"/>
  <c r="T297" i="1"/>
  <c r="U297" i="1"/>
  <c r="V297" i="1"/>
  <c r="S298" i="1"/>
  <c r="T298" i="1"/>
  <c r="U298" i="1"/>
  <c r="V298" i="1"/>
  <c r="S299" i="1"/>
  <c r="T299" i="1"/>
  <c r="U299" i="1"/>
  <c r="V299" i="1"/>
  <c r="S300" i="1"/>
  <c r="T300" i="1"/>
  <c r="U300" i="1"/>
  <c r="V300" i="1"/>
  <c r="S301" i="1"/>
  <c r="T301" i="1"/>
  <c r="U301" i="1"/>
  <c r="V301" i="1"/>
  <c r="S302" i="1"/>
  <c r="T302" i="1"/>
  <c r="U302" i="1"/>
  <c r="V302" i="1"/>
  <c r="S303" i="1"/>
  <c r="T303" i="1"/>
  <c r="U303" i="1"/>
  <c r="V303" i="1"/>
  <c r="S304" i="1"/>
  <c r="T304" i="1"/>
  <c r="U304" i="1"/>
  <c r="V304" i="1"/>
  <c r="S305" i="1"/>
  <c r="T305" i="1"/>
  <c r="U305" i="1"/>
  <c r="V305" i="1"/>
  <c r="S306" i="1"/>
  <c r="T306" i="1"/>
  <c r="U306" i="1"/>
  <c r="V306" i="1"/>
  <c r="T8" i="1"/>
  <c r="U8" i="1"/>
  <c r="V8" i="1"/>
  <c r="S8" i="1"/>
  <c r="F33" i="3"/>
  <c r="F86" i="3" s="1"/>
  <c r="T316" i="1" l="1"/>
  <c r="U316" i="1"/>
  <c r="R316" i="1"/>
  <c r="P316" i="1"/>
  <c r="O70" i="1"/>
  <c r="S70" i="1" s="1"/>
  <c r="V316" i="1" l="1"/>
  <c r="O316" i="1"/>
  <c r="K316" i="1"/>
  <c r="N316" i="1"/>
  <c r="M316" i="1"/>
  <c r="L316" i="1" l="1"/>
  <c r="G114" i="1"/>
  <c r="S114" i="1" s="1"/>
  <c r="S316" i="1" s="1"/>
  <c r="I316" i="1" l="1"/>
  <c r="H316" i="1"/>
  <c r="G316" i="1" l="1"/>
</calcChain>
</file>

<file path=xl/sharedStrings.xml><?xml version="1.0" encoding="utf-8"?>
<sst xmlns="http://schemas.openxmlformats.org/spreadsheetml/2006/main" count="1470" uniqueCount="231">
  <si>
    <t>01.01.2019-31.12.2019 პერიოდის აპარატის შტატით მოუშავე  თანამშრომელთა შრომის ანაზღაურება</t>
  </si>
  <si>
    <t>#</t>
  </si>
  <si>
    <t>განყოფილება</t>
  </si>
  <si>
    <t>თანამდებობა</t>
  </si>
  <si>
    <t>პირადი ნომერი</t>
  </si>
  <si>
    <t>ხელფასი</t>
  </si>
  <si>
    <t>მინისტრის მოადგილის თანაშემწე</t>
  </si>
  <si>
    <t>მინისტრის თანაშემწე</t>
  </si>
  <si>
    <t>მინისტრი</t>
  </si>
  <si>
    <t>მინისტრის მოადგილე</t>
  </si>
  <si>
    <t>ბასილაშვილი</t>
  </si>
  <si>
    <t>ბაქრაძე</t>
  </si>
  <si>
    <t>ბახტაძე</t>
  </si>
  <si>
    <t>ბოლოთაშვილი</t>
  </si>
  <si>
    <t>ბურჭულაძე</t>
  </si>
  <si>
    <t>გაბიტაშვილი</t>
  </si>
  <si>
    <t>გაბიჩვაძე</t>
  </si>
  <si>
    <t>გეგუჩაძე</t>
  </si>
  <si>
    <t>გოგებაშვილი</t>
  </si>
  <si>
    <t>გოგოლაძე</t>
  </si>
  <si>
    <t>გურგენიძე</t>
  </si>
  <si>
    <t>გუჯაბიძე</t>
  </si>
  <si>
    <t>დგებუაძე</t>
  </si>
  <si>
    <t>დევიძე</t>
  </si>
  <si>
    <t>დოლაბერიძე</t>
  </si>
  <si>
    <t>დოლიძე</t>
  </si>
  <si>
    <t>ესაკია სალიბეგაშვილი</t>
  </si>
  <si>
    <t>ზაალიშვილი</t>
  </si>
  <si>
    <t>ზაქარეიშვილი</t>
  </si>
  <si>
    <t>თარიმანიშვილი</t>
  </si>
  <si>
    <t>თევზაძე</t>
  </si>
  <si>
    <t>თოლორაია</t>
  </si>
  <si>
    <t>კაკალაშვილი</t>
  </si>
  <si>
    <t>კალანდაძე</t>
  </si>
  <si>
    <t>კანკია</t>
  </si>
  <si>
    <t>კახნიაშვილი</t>
  </si>
  <si>
    <t>კვიტაშვილი</t>
  </si>
  <si>
    <t>კიკვაძე</t>
  </si>
  <si>
    <t>ლეჟავა</t>
  </si>
  <si>
    <t>ლიპარტელიანი</t>
  </si>
  <si>
    <t>ლომინაშვილი</t>
  </si>
  <si>
    <t>მაისურაძე</t>
  </si>
  <si>
    <t>მალაზონია</t>
  </si>
  <si>
    <t>მარუაშვილი</t>
  </si>
  <si>
    <t>მაჩიტიძე</t>
  </si>
  <si>
    <t>მელქაძე</t>
  </si>
  <si>
    <t>მიმინოშვილი</t>
  </si>
  <si>
    <t>მიცკევიჩი</t>
  </si>
  <si>
    <t>ნანეიშვილი</t>
  </si>
  <si>
    <t>ნოზაძე</t>
  </si>
  <si>
    <t>ონიანი</t>
  </si>
  <si>
    <t>ოძელი</t>
  </si>
  <si>
    <t>რაზმაძე</t>
  </si>
  <si>
    <t>რურუა</t>
  </si>
  <si>
    <t>საგანელიძე</t>
  </si>
  <si>
    <t>სალაყაია</t>
  </si>
  <si>
    <t>სამხარაძე</t>
  </si>
  <si>
    <t>სიხარულიძე</t>
  </si>
  <si>
    <t>ტაბატაძე</t>
  </si>
  <si>
    <t>ფერაძე</t>
  </si>
  <si>
    <t>ქავთარაძე</t>
  </si>
  <si>
    <t xml:space="preserve">ქიტიაშვილი    </t>
  </si>
  <si>
    <t>ქოჩიშვილი</t>
  </si>
  <si>
    <t>შატბერაშვილი</t>
  </si>
  <si>
    <t>შეშაბერიძე</t>
  </si>
  <si>
    <t>შუხოშვილი</t>
  </si>
  <si>
    <t>ჩანთაძე</t>
  </si>
  <si>
    <t>ჩირგაძე</t>
  </si>
  <si>
    <t>ჩიქობავა</t>
  </si>
  <si>
    <t>ჩხენკელი</t>
  </si>
  <si>
    <t>ძიძიგური</t>
  </si>
  <si>
    <t>წერეთელი</t>
  </si>
  <si>
    <t>წეროძე</t>
  </si>
  <si>
    <t>წულუკიძე</t>
  </si>
  <si>
    <t>წურწუმია</t>
  </si>
  <si>
    <t>ჭიჭინაძე</t>
  </si>
  <si>
    <t>ხამაშურიძე</t>
  </si>
  <si>
    <t>ხანდოლიშვილი</t>
  </si>
  <si>
    <t>ხარაბაძე</t>
  </si>
  <si>
    <t>ხარატიშვილი</t>
  </si>
  <si>
    <t>ხმალაძე</t>
  </si>
  <si>
    <t>ხუციშვილი</t>
  </si>
  <si>
    <t>ჯაყელი</t>
  </si>
  <si>
    <t xml:space="preserve">                    ქონების მართვისა და მატერიალურ-ტექნიკური უზრუნველყოფის სამმართველო</t>
  </si>
  <si>
    <t xml:space="preserve">                    შიდა აუდიტის სამმართველო</t>
  </si>
  <si>
    <t xml:space="preserve">                    ზოგადი განათლების სამმართველო</t>
  </si>
  <si>
    <t xml:space="preserve">          ხელმძღვანელობა 17.09.2018</t>
  </si>
  <si>
    <t xml:space="preserve">                    მედიასთან კომუნიკაციის სამმართველო</t>
  </si>
  <si>
    <t xml:space="preserve">          ინსპექტირების სამსახური</t>
  </si>
  <si>
    <t xml:space="preserve">                    სტუდენტთა სოციალური ხელშეწყობის სამმართველო</t>
  </si>
  <si>
    <t xml:space="preserve">                    ადამიანური რესურსების მართვის სამმართველო</t>
  </si>
  <si>
    <t xml:space="preserve">                    ფიზიკური აღზრდისა და სპორტის განვითარების სამმართველო</t>
  </si>
  <si>
    <t xml:space="preserve">                    საერთაშორისო პროგრამების და პოპულარიზაციის სამმართველო</t>
  </si>
  <si>
    <t xml:space="preserve">                    კულტურული მარშუტების სამმართველო</t>
  </si>
  <si>
    <t xml:space="preserve">                    ინსპექტირების სამსახური</t>
  </si>
  <si>
    <t xml:space="preserve">                    საბუღალტრო აღრიცხვის სამმართველო</t>
  </si>
  <si>
    <t xml:space="preserve">                    ევროკავშირთან ინტეგრაციის და საერთაშორისო ორგანიზაციებთან ურთიერთობების სამმართველო</t>
  </si>
  <si>
    <t xml:space="preserve">          ადმინისტრაციული ხელშეკრულებით დასაქმებული პირები</t>
  </si>
  <si>
    <t xml:space="preserve">          სპორტის განვითარების დეპარტამენტი</t>
  </si>
  <si>
    <t xml:space="preserve">                    პროფესიული განათლების სამმართველო</t>
  </si>
  <si>
    <t xml:space="preserve">                    კულტურული მემკვიდრეობის სამმართველო</t>
  </si>
  <si>
    <t xml:space="preserve">                    ეროვნული სასწავლო გეგმებისა და სასწავლო რესურსების შეფასების სამმართველო</t>
  </si>
  <si>
    <t xml:space="preserve">                    მასობრივი სპორტის სამმართველო</t>
  </si>
  <si>
    <t xml:space="preserve">                    ანალიზის სამმართველო</t>
  </si>
  <si>
    <t xml:space="preserve">                    შესყიდვების სამმართველო</t>
  </si>
  <si>
    <t xml:space="preserve">                    სტრატეგიული დაგეგმვის სამმართველო</t>
  </si>
  <si>
    <t xml:space="preserve">                    რეგიონალური კოორდინაციის სამმართველო</t>
  </si>
  <si>
    <t xml:space="preserve">                    საერთაშორისო თანამშრომლობისა და დიასპორასთან ურთიერთობის სამმართველო</t>
  </si>
  <si>
    <t xml:space="preserve">          უმაღლესი განათლებისა და მეცნიერების განვითარების დეპარტამენტი (17.09.2018)</t>
  </si>
  <si>
    <t xml:space="preserve">                    უმაღლესი განათლების სამმართველო</t>
  </si>
  <si>
    <t xml:space="preserve">                    სამართლებრივი ექსპერტიზისა და სასამართლოებთან ურთიერთობის სამმართველო</t>
  </si>
  <si>
    <t xml:space="preserve">          შიდა აუდიტის დეპარტამენტი 17,09,2018</t>
  </si>
  <si>
    <t xml:space="preserve">                    სკოლამდელი განათლების სამმართველო</t>
  </si>
  <si>
    <t xml:space="preserve">                    საქმისწარმოების სამმართველო</t>
  </si>
  <si>
    <t xml:space="preserve">                    მაღალი მიღწევების სპორტის სამმართველო</t>
  </si>
  <si>
    <t xml:space="preserve">                    საბიუჯეტო სამმართველო</t>
  </si>
  <si>
    <t xml:space="preserve">                    ხელოვნების ხელშეწყობის სამმართველო</t>
  </si>
  <si>
    <t xml:space="preserve">                    პროტოკოლის სამმართველო</t>
  </si>
  <si>
    <t xml:space="preserve">                    სამართლებრივი უზრუნველყოფის სამმართველო</t>
  </si>
  <si>
    <t xml:space="preserve">                    კოორდინაციის სამმართველო</t>
  </si>
  <si>
    <t xml:space="preserve">          ეკონომიკური დეპარტამენტი 17,09,2018</t>
  </si>
  <si>
    <t xml:space="preserve">          კულტურის დეპარტამენტი</t>
  </si>
  <si>
    <t xml:space="preserve">                    შიდა აუდიტის სამმართველო 17,09,2018</t>
  </si>
  <si>
    <t xml:space="preserve">          პროფესიული განათლების განვითარების დეპარტამენტი (17.09.2018)</t>
  </si>
  <si>
    <t xml:space="preserve">                    მიზნობრივი პროექტების მართვის და მონიტორინგის სამმართველო</t>
  </si>
  <si>
    <t xml:space="preserve">          სკოლამდელი და ზოგადი განათლების განვითარების დეპარტამენტი</t>
  </si>
  <si>
    <t xml:space="preserve">                    სამართალშემოქმედების სამმართველო</t>
  </si>
  <si>
    <t xml:space="preserve">          სტრატეგიული კომუნიკაციის დეპარტამენტი</t>
  </si>
  <si>
    <t xml:space="preserve">                    ანალიტიკური სამმართველო</t>
  </si>
  <si>
    <t xml:space="preserve">          იურიდიული დეპარტამენტი</t>
  </si>
  <si>
    <t xml:space="preserve">                    ინკლუზიური განვითარების სამმართველო</t>
  </si>
  <si>
    <t xml:space="preserve">                    მეცნიერებისა და ტექნოლოგიების  სამმართველო</t>
  </si>
  <si>
    <t xml:space="preserve">                    ქართული ენის სამმართველო</t>
  </si>
  <si>
    <t xml:space="preserve">          სტრატეგიული განვითარების დეპარტამენტი</t>
  </si>
  <si>
    <t xml:space="preserve">                    პარტნიორობის  განვითარების სამმართველო</t>
  </si>
  <si>
    <t xml:space="preserve">          საერთაშორისო ურთიერთობების დეპარტამენტი</t>
  </si>
  <si>
    <t xml:space="preserve">                    ზრდასრულთა განათლების სამმართველო</t>
  </si>
  <si>
    <t xml:space="preserve">                    საკომუნიკაციო პროექტების სამმართველო</t>
  </si>
  <si>
    <t xml:space="preserve">          ადმინისტრაცია (დეპარტამენტი)</t>
  </si>
  <si>
    <t>III კატეგორიის უფროსი სპეციალისტი (3.3)</t>
  </si>
  <si>
    <t>II კატეგორიის უფროსი სპეციალისტი (3.2)</t>
  </si>
  <si>
    <t>I კატეგორიის უფროსი სპეციალისტი (3.1)</t>
  </si>
  <si>
    <t>ადმინისტრაციული ხელშეკრულებით დასაქმებული პირი</t>
  </si>
  <si>
    <t>I სტრუქტურული ერთეულის ხელმძღვანელის მოადგილე (2.1)</t>
  </si>
  <si>
    <t>II სტრუქტურული ერთეულის ხელმძღვანელი (2.2)</t>
  </si>
  <si>
    <t>II კატეგორიის უმცროსი სპეციალისტი (4.2)</t>
  </si>
  <si>
    <t>I სტრუქტურული ერთეულის ხელმძღვანელი (1.1)</t>
  </si>
  <si>
    <t>I კატეგორიის უმცროსი სპეციალისტი (4.1)</t>
  </si>
  <si>
    <t>ნათია</t>
  </si>
  <si>
    <t>თეონა</t>
  </si>
  <si>
    <t>ზურაბ</t>
  </si>
  <si>
    <t>ეკა</t>
  </si>
  <si>
    <t>მარიამი</t>
  </si>
  <si>
    <t>ნატალია</t>
  </si>
  <si>
    <t>თამარ</t>
  </si>
  <si>
    <t>თამარი</t>
  </si>
  <si>
    <t>სალომე</t>
  </si>
  <si>
    <t>მიხეილ</t>
  </si>
  <si>
    <t>თეა</t>
  </si>
  <si>
    <t>ნანა</t>
  </si>
  <si>
    <t>დავით</t>
  </si>
  <si>
    <t>ეკატერინე</t>
  </si>
  <si>
    <t>თათია</t>
  </si>
  <si>
    <t>მარიკა</t>
  </si>
  <si>
    <t>ლალი</t>
  </si>
  <si>
    <t>მარიამ</t>
  </si>
  <si>
    <t>მანანა</t>
  </si>
  <si>
    <t>გიორგი</t>
  </si>
  <si>
    <t>მაია</t>
  </si>
  <si>
    <t>დენის</t>
  </si>
  <si>
    <t>ლევან</t>
  </si>
  <si>
    <t>ნოდარი</t>
  </si>
  <si>
    <t>სოფიო</t>
  </si>
  <si>
    <t>ანი</t>
  </si>
  <si>
    <t>ირაკლი</t>
  </si>
  <si>
    <t>ნატო</t>
  </si>
  <si>
    <t>თორნიკე</t>
  </si>
  <si>
    <t>ზვიადი</t>
  </si>
  <si>
    <t>ვასილ</t>
  </si>
  <si>
    <t>ხათუნა</t>
  </si>
  <si>
    <t>ირინე</t>
  </si>
  <si>
    <t xml:space="preserve">კონსტანტინე </t>
  </si>
  <si>
    <t>თამაზ</t>
  </si>
  <si>
    <t>შალვა</t>
  </si>
  <si>
    <t>თინათინ</t>
  </si>
  <si>
    <t>დევი</t>
  </si>
  <si>
    <t xml:space="preserve">თამარი </t>
  </si>
  <si>
    <t xml:space="preserve">ინეზა </t>
  </si>
  <si>
    <t xml:space="preserve">ლალი </t>
  </si>
  <si>
    <t>ბადრი</t>
  </si>
  <si>
    <t xml:space="preserve">ზაზა </t>
  </si>
  <si>
    <t xml:space="preserve">ალექსანდრე </t>
  </si>
  <si>
    <t>ნუნუ</t>
  </si>
  <si>
    <t xml:space="preserve">თამარ     </t>
  </si>
  <si>
    <t>ვაჟა</t>
  </si>
  <si>
    <t xml:space="preserve">ნინო  </t>
  </si>
  <si>
    <t>კახა</t>
  </si>
  <si>
    <t>ივანე</t>
  </si>
  <si>
    <t>გვარი</t>
  </si>
  <si>
    <t>სახელი</t>
  </si>
  <si>
    <t xml:space="preserve">სარგო </t>
  </si>
  <si>
    <t>დანამატი )</t>
  </si>
  <si>
    <t xml:space="preserve">საავადმყოფო ფურცელი  </t>
  </si>
  <si>
    <t xml:space="preserve">დეკრეტული შვებულება </t>
  </si>
  <si>
    <t>სულ ჯამი</t>
  </si>
  <si>
    <t>შრომითი ხელშეკრულებით დასაქმებული პირი</t>
  </si>
  <si>
    <t>საკომუნიკაციო პროექტების სამმართველო</t>
  </si>
  <si>
    <t>პროტოკოლის სამმართველო</t>
  </si>
  <si>
    <t>II კატეგორიის უმცროსი სპეციალისტი (3.2)</t>
  </si>
  <si>
    <t>ოქტომბერი</t>
  </si>
  <si>
    <t>ნოემბერი</t>
  </si>
  <si>
    <t>დეკემბერი</t>
  </si>
  <si>
    <t xml:space="preserve">          ადმინისტრაციის(დეპარტამენტი)</t>
  </si>
  <si>
    <t>I სტრუქტურული ერთეულის ხელმძღვანელი</t>
  </si>
  <si>
    <t>უმაღლსი განათლებისა და მეცნიერების განვითარების დეპარტამენტი</t>
  </si>
  <si>
    <t>სამართლებრივი უზრუნველყოფის სამმართველო</t>
  </si>
  <si>
    <t xml:space="preserve">მედიასთან კომუნიკაციის სამმართველო </t>
  </si>
  <si>
    <t>საბიუჯეტო სამმართველო</t>
  </si>
  <si>
    <t>იურიდიული დეპარტამენტი</t>
  </si>
  <si>
    <t xml:space="preserve">                    შიდა აუდიტის სამმართველო 17.09.2018</t>
  </si>
  <si>
    <t>ჯამი 1 კვარტალი</t>
  </si>
  <si>
    <t>სექტემბერი</t>
  </si>
  <si>
    <t>აგვისტო</t>
  </si>
  <si>
    <t>ივლისი</t>
  </si>
  <si>
    <t>ივნისი</t>
  </si>
  <si>
    <t>მაისი</t>
  </si>
  <si>
    <t>აპრილი</t>
  </si>
  <si>
    <t>მარტი</t>
  </si>
  <si>
    <t>თებერვალი</t>
  </si>
  <si>
    <t>იანვარი</t>
  </si>
  <si>
    <t>01.01.2020-31.03.2020 პერიოდის აპარატის შტატგარეშე მოუშავე  თანამშრომელთა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</si>
</sst>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₽_-;\-* #,##0.00\ _₽_-;_-* &quot;-&quot;??\ _₽_-;_-@_-"/>
    <numFmt numFmtId="165" formatCode="0.00;;#"/>
    <numFmt numFmtId="166" formatCode="#,###,###,##0.00;;#"/>
    <numFmt numFmtId="167" formatCode="[$-10409]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Sylfaen"/>
      <family val="2"/>
    </font>
    <font>
      <sz val="9.75"/>
      <name val="Geo_Times"/>
      <family val="1"/>
    </font>
    <font>
      <sz val="9"/>
      <color indexed="8"/>
      <name val="Sylfaen"/>
      <family val="2"/>
    </font>
    <font>
      <b/>
      <sz val="9"/>
      <color rgb="FF000000"/>
      <name val="Geo_Times"/>
      <family val="1"/>
    </font>
    <font>
      <sz val="8"/>
      <color rgb="FF000000"/>
      <name val="Geo_Times"/>
      <family val="1"/>
    </font>
    <font>
      <b/>
      <sz val="7"/>
      <color rgb="FF000000"/>
      <name val="ORIS"/>
      <family val="2"/>
    </font>
    <font>
      <b/>
      <sz val="12"/>
      <color rgb="FF000000"/>
      <name val="Geo_Times"/>
      <family val="1"/>
    </font>
    <font>
      <sz val="6"/>
      <color rgb="FF000000"/>
      <name val="ORIS"/>
      <family val="2"/>
    </font>
    <font>
      <b/>
      <sz val="10"/>
      <color rgb="FF000000"/>
      <name val="Geo_Times"/>
      <family val="1"/>
    </font>
    <font>
      <b/>
      <sz val="9"/>
      <color rgb="FF000000"/>
      <name val="ORIS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Geo_Times"/>
      <family val="1"/>
    </font>
    <font>
      <sz val="8"/>
      <color rgb="FF000000"/>
      <name val="Sylfaen"/>
      <family val="1"/>
    </font>
    <font>
      <sz val="9"/>
      <color rgb="FF000000"/>
      <name val="arial"/>
    </font>
    <font>
      <sz val="9"/>
      <name val="Arial"/>
      <family val="2"/>
    </font>
    <font>
      <sz val="11"/>
      <name val="Sylfaen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49" fontId="7" fillId="0" borderId="0">
      <alignment horizontal="left" vertical="center"/>
    </xf>
    <xf numFmtId="0" fontId="1" fillId="0" borderId="0" applyNumberFormat="0" applyFont="0" applyAlignment="0"/>
    <xf numFmtId="0" fontId="8" fillId="0" borderId="16" applyNumberFormat="0">
      <alignment horizontal="right" vertical="center" wrapText="1"/>
    </xf>
    <xf numFmtId="0" fontId="9" fillId="0" borderId="16" applyNumberFormat="0">
      <alignment horizontal="left" vertical="center" wrapText="1"/>
    </xf>
    <xf numFmtId="165" fontId="8" fillId="0" borderId="16">
      <alignment horizontal="right" vertical="center"/>
    </xf>
    <xf numFmtId="2" fontId="8" fillId="0" borderId="17">
      <alignment horizontal="left" vertical="center" wrapText="1"/>
    </xf>
    <xf numFmtId="0" fontId="9" fillId="0" borderId="16" applyNumberFormat="0">
      <alignment horizontal="left" vertical="center"/>
    </xf>
    <xf numFmtId="0" fontId="8" fillId="0" borderId="16" applyNumberFormat="0">
      <alignment horizontal="center" vertical="center" wrapText="1"/>
    </xf>
    <xf numFmtId="166" fontId="8" fillId="0" borderId="16">
      <alignment horizontal="right" vertical="center"/>
    </xf>
    <xf numFmtId="0" fontId="10" fillId="5" borderId="18" applyNumberFormat="0">
      <alignment horizontal="left" vertical="center" wrapText="1"/>
    </xf>
    <xf numFmtId="166" fontId="10" fillId="5" borderId="18">
      <alignment horizontal="right" vertical="center" wrapText="1"/>
    </xf>
    <xf numFmtId="165" fontId="10" fillId="5" borderId="18">
      <alignment horizontal="right" vertical="center" wrapText="1"/>
    </xf>
    <xf numFmtId="0" fontId="11" fillId="0" borderId="0" applyNumberFormat="0" applyBorder="0">
      <alignment horizontal="left" vertical="center" wrapText="1"/>
    </xf>
    <xf numFmtId="0" fontId="12" fillId="0" borderId="0" applyNumberFormat="0" applyBorder="0">
      <alignment horizontal="left" vertical="center"/>
    </xf>
    <xf numFmtId="0" fontId="13" fillId="0" borderId="0" applyNumberFormat="0" applyBorder="0">
      <alignment horizontal="left" vertical="center"/>
    </xf>
    <xf numFmtId="0" fontId="14" fillId="0" borderId="0" applyNumberFormat="0" applyBorder="0">
      <alignment horizontal="right" vertical="center"/>
    </xf>
    <xf numFmtId="0" fontId="9" fillId="5" borderId="18" applyNumberFormat="0">
      <alignment horizontal="center" vertical="center" textRotation="90"/>
    </xf>
    <xf numFmtId="0" fontId="9" fillId="5" borderId="18" applyNumberFormat="0">
      <alignment horizontal="center" vertical="center"/>
    </xf>
    <xf numFmtId="0" fontId="13" fillId="0" borderId="0" applyNumberFormat="0" applyBorder="0">
      <alignment horizontal="right" vertical="center"/>
    </xf>
    <xf numFmtId="0" fontId="9" fillId="0" borderId="19" applyNumberFormat="0">
      <alignment horizontal="left" vertical="center"/>
    </xf>
    <xf numFmtId="0" fontId="9" fillId="5" borderId="18" applyNumberFormat="0">
      <alignment horizontal="left" vertical="center" textRotation="90" wrapText="1"/>
    </xf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/>
    <xf numFmtId="43" fontId="2" fillId="3" borderId="0" xfId="0" applyNumberFormat="1" applyFont="1" applyFill="1"/>
    <xf numFmtId="0" fontId="4" fillId="0" borderId="0" xfId="1" applyFont="1" applyAlignment="1">
      <alignment horizontal="center" vertical="center"/>
    </xf>
    <xf numFmtId="49" fontId="6" fillId="3" borderId="15" xfId="0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15" xfId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vertical="center"/>
    </xf>
    <xf numFmtId="49" fontId="16" fillId="3" borderId="15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6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horizontal="center" vertical="top" wrapText="1"/>
    </xf>
    <xf numFmtId="49" fontId="17" fillId="4" borderId="15" xfId="0" applyNumberFormat="1" applyFont="1" applyFill="1" applyBorder="1" applyAlignment="1">
      <alignment vertical="center"/>
    </xf>
    <xf numFmtId="39" fontId="15" fillId="3" borderId="15" xfId="0" applyNumberFormat="1" applyFont="1" applyFill="1" applyBorder="1"/>
    <xf numFmtId="0" fontId="15" fillId="0" borderId="0" xfId="0" applyFont="1"/>
    <xf numFmtId="49" fontId="16" fillId="6" borderId="15" xfId="0" applyNumberFormat="1" applyFont="1" applyFill="1" applyBorder="1" applyAlignment="1">
      <alignment vertical="center"/>
    </xf>
    <xf numFmtId="49" fontId="16" fillId="6" borderId="15" xfId="0" applyNumberFormat="1" applyFont="1" applyFill="1" applyBorder="1" applyAlignment="1">
      <alignment horizontal="center" vertical="top" wrapText="1"/>
    </xf>
    <xf numFmtId="49" fontId="6" fillId="6" borderId="15" xfId="0" applyNumberFormat="1" applyFont="1" applyFill="1" applyBorder="1" applyAlignment="1">
      <alignment vertical="center"/>
    </xf>
    <xf numFmtId="0" fontId="0" fillId="6" borderId="0" xfId="0" applyFill="1"/>
    <xf numFmtId="49" fontId="16" fillId="7" borderId="15" xfId="0" applyNumberFormat="1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center" vertical="top" wrapText="1"/>
    </xf>
    <xf numFmtId="49" fontId="6" fillId="7" borderId="15" xfId="0" applyNumberFormat="1" applyFont="1" applyFill="1" applyBorder="1" applyAlignment="1">
      <alignment vertical="center"/>
    </xf>
    <xf numFmtId="0" fontId="0" fillId="7" borderId="0" xfId="0" applyFill="1"/>
    <xf numFmtId="39" fontId="2" fillId="3" borderId="0" xfId="0" applyNumberFormat="1" applyFont="1" applyFill="1"/>
    <xf numFmtId="0" fontId="18" fillId="0" borderId="18" xfId="0" applyNumberFormat="1" applyFont="1" applyFill="1" applyBorder="1" applyAlignment="1">
      <alignment vertical="top" wrapText="1" readingOrder="1"/>
    </xf>
    <xf numFmtId="49" fontId="5" fillId="3" borderId="15" xfId="0" applyNumberFormat="1" applyFont="1" applyFill="1" applyBorder="1" applyAlignment="1">
      <alignment horizontal="left" vertical="center"/>
    </xf>
    <xf numFmtId="49" fontId="18" fillId="0" borderId="18" xfId="0" applyNumberFormat="1" applyFont="1" applyFill="1" applyBorder="1" applyAlignment="1">
      <alignment vertical="top" wrapText="1" readingOrder="1"/>
    </xf>
    <xf numFmtId="0" fontId="18" fillId="0" borderId="20" xfId="0" applyNumberFormat="1" applyFont="1" applyFill="1" applyBorder="1" applyAlignment="1">
      <alignment vertical="top" wrapText="1" readingOrder="1"/>
    </xf>
    <xf numFmtId="167" fontId="19" fillId="0" borderId="18" xfId="0" applyNumberFormat="1" applyFont="1" applyFill="1" applyBorder="1" applyAlignment="1">
      <alignment vertical="top" wrapText="1" readingOrder="1"/>
    </xf>
    <xf numFmtId="0" fontId="16" fillId="8" borderId="15" xfId="0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20" fillId="3" borderId="15" xfId="2" applyFont="1" applyFill="1" applyBorder="1" applyAlignment="1">
      <alignment vertical="center" wrapText="1" readingOrder="1"/>
    </xf>
    <xf numFmtId="43" fontId="16" fillId="3" borderId="15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49" fontId="21" fillId="3" borderId="15" xfId="0" applyNumberFormat="1" applyFont="1" applyFill="1" applyBorder="1" applyAlignment="1">
      <alignment horizontal="left" vertical="center"/>
    </xf>
    <xf numFmtId="0" fontId="22" fillId="3" borderId="15" xfId="1" applyFont="1" applyFill="1" applyBorder="1" applyAlignment="1">
      <alignment horizontal="center" vertical="center"/>
    </xf>
    <xf numFmtId="0" fontId="23" fillId="3" borderId="0" xfId="0" applyFont="1" applyFill="1"/>
    <xf numFmtId="0" fontId="23" fillId="9" borderId="0" xfId="0" applyFont="1" applyFill="1"/>
    <xf numFmtId="49" fontId="5" fillId="9" borderId="15" xfId="0" applyNumberFormat="1" applyFont="1" applyFill="1" applyBorder="1" applyAlignment="1">
      <alignment vertical="center"/>
    </xf>
    <xf numFmtId="164" fontId="20" fillId="9" borderId="15" xfId="2" applyFont="1" applyFill="1" applyBorder="1" applyAlignment="1">
      <alignment vertical="center" wrapText="1" readingOrder="1"/>
    </xf>
    <xf numFmtId="164" fontId="20" fillId="8" borderId="15" xfId="2" applyFont="1" applyFill="1" applyBorder="1" applyAlignment="1">
      <alignment vertical="center" wrapText="1" readingOrder="1"/>
    </xf>
    <xf numFmtId="0" fontId="24" fillId="3" borderId="0" xfId="0" applyFont="1" applyFill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</cellXfs>
  <cellStyles count="25">
    <cellStyle name="Comma 2" xfId="2" xr:uid="{32D68F88-5660-43B2-A35B-32093C5C3BCA}"/>
    <cellStyle name="Normal" xfId="0" builtinId="0"/>
    <cellStyle name="Normal 2" xfId="3" xr:uid="{49947B12-002A-412C-9A9C-446166741D19}"/>
    <cellStyle name="Normal 3" xfId="1" xr:uid="{EF0E9C6D-7CBD-4774-AD5A-78802D62DAFE}"/>
    <cellStyle name="Normal 4" xfId="4" xr:uid="{00000000-0005-0000-0000-000032000000}"/>
    <cellStyle name="OrisRep Style 1" xfId="5" xr:uid="{00000000-0005-0000-0000-000033000000}"/>
    <cellStyle name="OrisRep Style 10" xfId="6" xr:uid="{00000000-0005-0000-0000-000034000000}"/>
    <cellStyle name="OrisRep Style 11" xfId="7" xr:uid="{00000000-0005-0000-0000-000035000000}"/>
    <cellStyle name="OrisRep Style 12" xfId="8" xr:uid="{00000000-0005-0000-0000-000036000000}"/>
    <cellStyle name="OrisRep Style 13" xfId="9" xr:uid="{00000000-0005-0000-0000-000037000000}"/>
    <cellStyle name="OrisRep Style 14" xfId="10" xr:uid="{00000000-0005-0000-0000-000038000000}"/>
    <cellStyle name="OrisRep Style 15" xfId="11" xr:uid="{00000000-0005-0000-0000-000039000000}"/>
    <cellStyle name="OrisRep Style 16" xfId="12" xr:uid="{00000000-0005-0000-0000-00003A000000}"/>
    <cellStyle name="OrisRep Style 17" xfId="13" xr:uid="{00000000-0005-0000-0000-00003B000000}"/>
    <cellStyle name="OrisRep Style 18" xfId="14" xr:uid="{00000000-0005-0000-0000-00003C000000}"/>
    <cellStyle name="OrisRep Style 19" xfId="15" xr:uid="{00000000-0005-0000-0000-00003D000000}"/>
    <cellStyle name="OrisRep Style 2" xfId="16" xr:uid="{00000000-0005-0000-0000-00003E000000}"/>
    <cellStyle name="OrisRep Style 20" xfId="17" xr:uid="{00000000-0005-0000-0000-00003F000000}"/>
    <cellStyle name="OrisRep Style 3" xfId="18" xr:uid="{00000000-0005-0000-0000-000040000000}"/>
    <cellStyle name="OrisRep Style 4" xfId="19" xr:uid="{00000000-0005-0000-0000-000041000000}"/>
    <cellStyle name="OrisRep Style 5" xfId="20" xr:uid="{00000000-0005-0000-0000-000042000000}"/>
    <cellStyle name="OrisRep Style 6" xfId="21" xr:uid="{00000000-0005-0000-0000-000043000000}"/>
    <cellStyle name="OrisRep Style 7" xfId="22" xr:uid="{00000000-0005-0000-0000-000044000000}"/>
    <cellStyle name="OrisRep Style 8" xfId="23" xr:uid="{00000000-0005-0000-0000-000045000000}"/>
    <cellStyle name="OrisRep Style 9" xfId="24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03B-86D8-4CAE-9B95-8116053140B6}">
  <dimension ref="A2:U325"/>
  <sheetViews>
    <sheetView zoomScale="130" zoomScaleNormal="130" workbookViewId="0">
      <selection activeCell="F71" sqref="F71"/>
    </sheetView>
  </sheetViews>
  <sheetFormatPr defaultColWidth="10.85546875" defaultRowHeight="12"/>
  <cols>
    <col min="1" max="1" width="7.42578125" style="2" customWidth="1"/>
    <col min="2" max="2" width="10.7109375" style="2" customWidth="1"/>
    <col min="3" max="3" width="10.42578125" style="2" customWidth="1"/>
    <col min="4" max="4" width="33.7109375" style="19" customWidth="1"/>
    <col min="5" max="5" width="19.28515625" style="16" customWidth="1"/>
    <col min="6" max="6" width="14.42578125" style="1" customWidth="1"/>
    <col min="7" max="9" width="11.140625" style="1" customWidth="1"/>
    <col min="10" max="10" width="14.42578125" style="1" customWidth="1"/>
    <col min="11" max="13" width="11.140625" style="1" customWidth="1"/>
    <col min="14" max="14" width="14.42578125" style="1" customWidth="1"/>
    <col min="15" max="17" width="11.140625" style="1" customWidth="1"/>
    <col min="18" max="18" width="13.28515625" style="1" customWidth="1"/>
    <col min="19" max="20" width="11.140625" style="1" customWidth="1"/>
    <col min="21" max="21" width="13" style="1" customWidth="1"/>
    <col min="22" max="16384" width="10.85546875" style="1"/>
  </cols>
  <sheetData>
    <row r="2" spans="1:21" ht="15" customHeight="1">
      <c r="A2" s="63" t="s">
        <v>0</v>
      </c>
      <c r="B2" s="63"/>
      <c r="C2" s="63"/>
      <c r="D2" s="63"/>
      <c r="E2" s="6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44"/>
      <c r="B3" s="44"/>
      <c r="C3" s="44"/>
      <c r="D3" s="17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thickBot="1">
      <c r="A4" s="44"/>
      <c r="B4" s="44"/>
      <c r="C4" s="44"/>
      <c r="D4" s="17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64" t="s">
        <v>1</v>
      </c>
      <c r="B5" s="66" t="s">
        <v>198</v>
      </c>
      <c r="C5" s="66" t="s">
        <v>199</v>
      </c>
      <c r="D5" s="68" t="s">
        <v>2</v>
      </c>
      <c r="E5" s="68" t="s">
        <v>3</v>
      </c>
      <c r="F5" s="57" t="s">
        <v>209</v>
      </c>
      <c r="G5" s="58"/>
      <c r="H5" s="58"/>
      <c r="I5" s="59"/>
      <c r="J5" s="57" t="s">
        <v>210</v>
      </c>
      <c r="K5" s="58"/>
      <c r="L5" s="58"/>
      <c r="M5" s="59"/>
      <c r="N5" s="57" t="s">
        <v>211</v>
      </c>
      <c r="O5" s="58"/>
      <c r="P5" s="58"/>
      <c r="Q5" s="59"/>
      <c r="R5" s="57" t="s">
        <v>204</v>
      </c>
      <c r="S5" s="58"/>
      <c r="T5" s="58"/>
      <c r="U5" s="59"/>
    </row>
    <row r="6" spans="1:21" ht="15" customHeight="1">
      <c r="A6" s="65"/>
      <c r="B6" s="67"/>
      <c r="C6" s="67"/>
      <c r="D6" s="69"/>
      <c r="E6" s="69"/>
      <c r="F6" s="60" t="s">
        <v>5</v>
      </c>
      <c r="G6" s="61"/>
      <c r="H6" s="61"/>
      <c r="I6" s="62"/>
      <c r="J6" s="60" t="s">
        <v>5</v>
      </c>
      <c r="K6" s="61"/>
      <c r="L6" s="61"/>
      <c r="M6" s="62"/>
      <c r="N6" s="60" t="s">
        <v>5</v>
      </c>
      <c r="O6" s="61"/>
      <c r="P6" s="61"/>
      <c r="Q6" s="62"/>
      <c r="R6" s="60" t="s">
        <v>5</v>
      </c>
      <c r="S6" s="61"/>
      <c r="T6" s="61"/>
      <c r="U6" s="62"/>
    </row>
    <row r="7" spans="1:21" ht="24">
      <c r="A7" s="65"/>
      <c r="B7" s="67"/>
      <c r="C7" s="67" t="s">
        <v>199</v>
      </c>
      <c r="D7" s="69"/>
      <c r="E7" s="69"/>
      <c r="F7" s="5" t="s">
        <v>200</v>
      </c>
      <c r="G7" s="6" t="s">
        <v>201</v>
      </c>
      <c r="H7" s="6" t="s">
        <v>202</v>
      </c>
      <c r="I7" s="6" t="s">
        <v>203</v>
      </c>
      <c r="J7" s="5" t="s">
        <v>200</v>
      </c>
      <c r="K7" s="6" t="s">
        <v>201</v>
      </c>
      <c r="L7" s="6" t="s">
        <v>202</v>
      </c>
      <c r="M7" s="6" t="s">
        <v>203</v>
      </c>
      <c r="N7" s="5" t="s">
        <v>200</v>
      </c>
      <c r="O7" s="6" t="s">
        <v>201</v>
      </c>
      <c r="P7" s="6" t="s">
        <v>202</v>
      </c>
      <c r="Q7" s="6" t="s">
        <v>203</v>
      </c>
      <c r="R7" s="5" t="s">
        <v>200</v>
      </c>
      <c r="S7" s="6" t="s">
        <v>201</v>
      </c>
      <c r="T7" s="6" t="s">
        <v>202</v>
      </c>
      <c r="U7" s="6" t="s">
        <v>203</v>
      </c>
    </row>
    <row r="8" spans="1:21" s="36" customFormat="1" ht="36">
      <c r="A8" s="20">
        <v>1</v>
      </c>
      <c r="B8" s="33"/>
      <c r="C8" s="33"/>
      <c r="D8" s="34" t="s">
        <v>96</v>
      </c>
      <c r="E8" s="33" t="s">
        <v>141</v>
      </c>
      <c r="F8" s="24">
        <v>3100</v>
      </c>
      <c r="G8" s="24">
        <v>17</v>
      </c>
      <c r="H8" s="24"/>
      <c r="I8" s="24"/>
      <c r="J8" s="24">
        <v>3100</v>
      </c>
      <c r="K8" s="24">
        <v>17</v>
      </c>
      <c r="L8" s="24"/>
      <c r="M8" s="24"/>
      <c r="N8" s="24">
        <v>3100</v>
      </c>
      <c r="O8" s="24">
        <v>17</v>
      </c>
      <c r="P8" s="24"/>
      <c r="Q8" s="24"/>
      <c r="R8" s="24">
        <f>N8+J8+F8</f>
        <v>9300</v>
      </c>
      <c r="S8" s="24">
        <f t="shared" ref="S8:U23" si="0">O8+K8+G8</f>
        <v>51</v>
      </c>
      <c r="T8" s="24">
        <f t="shared" si="0"/>
        <v>0</v>
      </c>
      <c r="U8" s="24">
        <f t="shared" si="0"/>
        <v>0</v>
      </c>
    </row>
    <row r="9" spans="1:21" s="32" customFormat="1" ht="24">
      <c r="A9" s="20">
        <v>2</v>
      </c>
      <c r="B9" s="29" t="s">
        <v>11</v>
      </c>
      <c r="C9" s="29" t="s">
        <v>150</v>
      </c>
      <c r="D9" s="30" t="s">
        <v>98</v>
      </c>
      <c r="E9" s="29" t="s">
        <v>143</v>
      </c>
      <c r="F9" s="24">
        <v>4000</v>
      </c>
      <c r="G9" s="24">
        <v>400</v>
      </c>
      <c r="H9" s="24"/>
      <c r="I9" s="24"/>
      <c r="J9" s="24">
        <v>4000</v>
      </c>
      <c r="K9" s="24">
        <v>400</v>
      </c>
      <c r="L9" s="24"/>
      <c r="M9" s="24"/>
      <c r="N9" s="24">
        <v>4000</v>
      </c>
      <c r="O9" s="24">
        <v>400</v>
      </c>
      <c r="P9" s="24"/>
      <c r="Q9" s="24"/>
      <c r="R9" s="24">
        <f t="shared" ref="R9:R72" si="1">N9+J9+F9</f>
        <v>12000</v>
      </c>
      <c r="S9" s="24">
        <f t="shared" si="0"/>
        <v>1200</v>
      </c>
      <c r="T9" s="24">
        <f t="shared" si="0"/>
        <v>0</v>
      </c>
      <c r="U9" s="24">
        <f t="shared" si="0"/>
        <v>0</v>
      </c>
    </row>
    <row r="10" spans="1:21" s="32" customFormat="1" ht="24">
      <c r="A10" s="20">
        <v>3</v>
      </c>
      <c r="B10" s="29" t="s">
        <v>12</v>
      </c>
      <c r="C10" s="29" t="s">
        <v>182</v>
      </c>
      <c r="D10" s="30" t="s">
        <v>99</v>
      </c>
      <c r="E10" s="29" t="s">
        <v>144</v>
      </c>
      <c r="F10" s="24">
        <v>3100</v>
      </c>
      <c r="G10" s="24"/>
      <c r="H10" s="24"/>
      <c r="I10" s="24"/>
      <c r="J10" s="24">
        <v>3100</v>
      </c>
      <c r="K10" s="24"/>
      <c r="L10" s="24"/>
      <c r="M10" s="24"/>
      <c r="N10" s="24">
        <v>3100</v>
      </c>
      <c r="O10" s="24"/>
      <c r="P10" s="24"/>
      <c r="Q10" s="24"/>
      <c r="R10" s="24">
        <f t="shared" si="1"/>
        <v>9300</v>
      </c>
      <c r="S10" s="24">
        <f t="shared" si="0"/>
        <v>0</v>
      </c>
      <c r="T10" s="24">
        <f t="shared" si="0"/>
        <v>0</v>
      </c>
      <c r="U10" s="24">
        <f t="shared" si="0"/>
        <v>0</v>
      </c>
    </row>
    <row r="11" spans="1:21" s="32" customFormat="1" ht="15">
      <c r="A11" s="20">
        <v>4</v>
      </c>
      <c r="B11" s="29" t="s">
        <v>13</v>
      </c>
      <c r="C11" s="29" t="s">
        <v>167</v>
      </c>
      <c r="D11" s="30" t="s">
        <v>103</v>
      </c>
      <c r="E11" s="29" t="s">
        <v>144</v>
      </c>
      <c r="F11" s="24">
        <v>3100</v>
      </c>
      <c r="G11" s="24">
        <v>310</v>
      </c>
      <c r="H11" s="24"/>
      <c r="I11" s="24"/>
      <c r="J11" s="24">
        <v>3100</v>
      </c>
      <c r="K11" s="24">
        <v>310</v>
      </c>
      <c r="L11" s="24"/>
      <c r="M11" s="24"/>
      <c r="N11" s="24">
        <v>3100</v>
      </c>
      <c r="O11" s="24">
        <v>310</v>
      </c>
      <c r="P11" s="24"/>
      <c r="Q11" s="24"/>
      <c r="R11" s="24">
        <f t="shared" si="1"/>
        <v>9300</v>
      </c>
      <c r="S11" s="24">
        <f t="shared" si="0"/>
        <v>930</v>
      </c>
      <c r="T11" s="24">
        <f t="shared" si="0"/>
        <v>0</v>
      </c>
      <c r="U11" s="24">
        <f t="shared" si="0"/>
        <v>0</v>
      </c>
    </row>
    <row r="12" spans="1:21" s="32" customFormat="1" ht="24">
      <c r="A12" s="20">
        <v>5</v>
      </c>
      <c r="B12" s="29" t="s">
        <v>14</v>
      </c>
      <c r="C12" s="29" t="s">
        <v>165</v>
      </c>
      <c r="D12" s="30" t="s">
        <v>100</v>
      </c>
      <c r="E12" s="29" t="s">
        <v>144</v>
      </c>
      <c r="F12" s="24">
        <v>3100</v>
      </c>
      <c r="G12" s="24">
        <v>31</v>
      </c>
      <c r="H12" s="24"/>
      <c r="I12" s="24"/>
      <c r="J12" s="24">
        <v>3100</v>
      </c>
      <c r="K12" s="24">
        <v>31</v>
      </c>
      <c r="L12" s="24"/>
      <c r="M12" s="24"/>
      <c r="N12" s="24">
        <v>3100</v>
      </c>
      <c r="O12" s="24">
        <v>31</v>
      </c>
      <c r="P12" s="24"/>
      <c r="Q12" s="24"/>
      <c r="R12" s="24">
        <f t="shared" si="1"/>
        <v>9300</v>
      </c>
      <c r="S12" s="24">
        <f t="shared" si="0"/>
        <v>93</v>
      </c>
      <c r="T12" s="24">
        <f t="shared" si="0"/>
        <v>0</v>
      </c>
      <c r="U12" s="24">
        <f t="shared" si="0"/>
        <v>0</v>
      </c>
    </row>
    <row r="13" spans="1:21" s="32" customFormat="1" ht="36">
      <c r="A13" s="20">
        <v>6</v>
      </c>
      <c r="B13" s="29" t="s">
        <v>15</v>
      </c>
      <c r="C13" s="29" t="s">
        <v>148</v>
      </c>
      <c r="D13" s="30" t="s">
        <v>108</v>
      </c>
      <c r="E13" s="29" t="s">
        <v>143</v>
      </c>
      <c r="F13" s="24">
        <v>4000</v>
      </c>
      <c r="G13" s="24">
        <v>160</v>
      </c>
      <c r="H13" s="24"/>
      <c r="I13" s="24"/>
      <c r="J13" s="24">
        <v>4000</v>
      </c>
      <c r="K13" s="24">
        <v>160</v>
      </c>
      <c r="L13" s="24"/>
      <c r="M13" s="24"/>
      <c r="N13" s="24">
        <v>4000</v>
      </c>
      <c r="O13" s="24">
        <v>160</v>
      </c>
      <c r="P13" s="24"/>
      <c r="Q13" s="24"/>
      <c r="R13" s="24">
        <f t="shared" si="1"/>
        <v>12000</v>
      </c>
      <c r="S13" s="24">
        <f t="shared" si="0"/>
        <v>480</v>
      </c>
      <c r="T13" s="24">
        <f t="shared" si="0"/>
        <v>0</v>
      </c>
      <c r="U13" s="24">
        <f t="shared" si="0"/>
        <v>0</v>
      </c>
    </row>
    <row r="14" spans="1:21" s="32" customFormat="1" ht="15">
      <c r="A14" s="20">
        <v>7</v>
      </c>
      <c r="B14" s="29" t="s">
        <v>16</v>
      </c>
      <c r="C14" s="29" t="s">
        <v>149</v>
      </c>
      <c r="D14" s="30" t="s">
        <v>88</v>
      </c>
      <c r="E14" s="29" t="s">
        <v>144</v>
      </c>
      <c r="F14" s="24">
        <v>3500</v>
      </c>
      <c r="G14" s="24">
        <v>35</v>
      </c>
      <c r="H14" s="24"/>
      <c r="I14" s="24"/>
      <c r="J14" s="24">
        <v>3500</v>
      </c>
      <c r="K14" s="24">
        <v>35</v>
      </c>
      <c r="L14" s="24"/>
      <c r="M14" s="24"/>
      <c r="N14" s="24">
        <v>3500</v>
      </c>
      <c r="O14" s="24">
        <v>35</v>
      </c>
      <c r="P14" s="24"/>
      <c r="Q14" s="24"/>
      <c r="R14" s="24">
        <f t="shared" si="1"/>
        <v>10500</v>
      </c>
      <c r="S14" s="24">
        <f t="shared" si="0"/>
        <v>105</v>
      </c>
      <c r="T14" s="24">
        <f t="shared" si="0"/>
        <v>0</v>
      </c>
      <c r="U14" s="24">
        <f t="shared" si="0"/>
        <v>0</v>
      </c>
    </row>
    <row r="15" spans="1:21" s="32" customFormat="1" ht="24">
      <c r="A15" s="20">
        <v>8</v>
      </c>
      <c r="B15" s="29" t="s">
        <v>17</v>
      </c>
      <c r="C15" s="29" t="s">
        <v>150</v>
      </c>
      <c r="D15" s="30" t="s">
        <v>111</v>
      </c>
      <c r="E15" s="29" t="s">
        <v>143</v>
      </c>
      <c r="F15" s="24">
        <v>4000</v>
      </c>
      <c r="G15" s="24">
        <v>40</v>
      </c>
      <c r="H15" s="24"/>
      <c r="I15" s="24"/>
      <c r="J15" s="24">
        <v>4000</v>
      </c>
      <c r="K15" s="24">
        <v>40</v>
      </c>
      <c r="L15" s="24"/>
      <c r="M15" s="24"/>
      <c r="N15" s="24">
        <v>4000</v>
      </c>
      <c r="O15" s="24">
        <v>40</v>
      </c>
      <c r="P15" s="24"/>
      <c r="Q15" s="24"/>
      <c r="R15" s="24">
        <f t="shared" si="1"/>
        <v>12000</v>
      </c>
      <c r="S15" s="24">
        <f t="shared" si="0"/>
        <v>120</v>
      </c>
      <c r="T15" s="24">
        <f t="shared" si="0"/>
        <v>0</v>
      </c>
      <c r="U15" s="24">
        <f t="shared" si="0"/>
        <v>0</v>
      </c>
    </row>
    <row r="16" spans="1:21" s="32" customFormat="1" ht="24">
      <c r="A16" s="20">
        <v>9</v>
      </c>
      <c r="B16" s="29" t="s">
        <v>18</v>
      </c>
      <c r="C16" s="29" t="s">
        <v>176</v>
      </c>
      <c r="D16" s="30" t="s">
        <v>114</v>
      </c>
      <c r="E16" s="29" t="s">
        <v>144</v>
      </c>
      <c r="F16" s="24">
        <v>3100</v>
      </c>
      <c r="G16" s="24">
        <v>31</v>
      </c>
      <c r="H16" s="24"/>
      <c r="I16" s="24"/>
      <c r="J16" s="24">
        <v>3100</v>
      </c>
      <c r="K16" s="24">
        <v>31</v>
      </c>
      <c r="L16" s="24"/>
      <c r="M16" s="24"/>
      <c r="N16" s="24">
        <v>3100</v>
      </c>
      <c r="O16" s="24">
        <v>31</v>
      </c>
      <c r="P16" s="24"/>
      <c r="Q16" s="24"/>
      <c r="R16" s="24">
        <f t="shared" si="1"/>
        <v>9300</v>
      </c>
      <c r="S16" s="24">
        <f t="shared" si="0"/>
        <v>93</v>
      </c>
      <c r="T16" s="24">
        <f t="shared" si="0"/>
        <v>0</v>
      </c>
      <c r="U16" s="24">
        <f t="shared" si="0"/>
        <v>0</v>
      </c>
    </row>
    <row r="17" spans="1:21" s="32" customFormat="1" ht="15">
      <c r="A17" s="20">
        <v>10</v>
      </c>
      <c r="B17" s="29" t="s">
        <v>19</v>
      </c>
      <c r="C17" s="29" t="s">
        <v>183</v>
      </c>
      <c r="D17" s="30" t="s">
        <v>86</v>
      </c>
      <c r="E17" s="29" t="s">
        <v>9</v>
      </c>
      <c r="F17" s="24">
        <v>5650</v>
      </c>
      <c r="G17" s="24"/>
      <c r="H17" s="24"/>
      <c r="I17" s="24"/>
      <c r="J17" s="24">
        <v>5650</v>
      </c>
      <c r="K17" s="24"/>
      <c r="L17" s="24"/>
      <c r="M17" s="24"/>
      <c r="N17" s="24">
        <v>5650</v>
      </c>
      <c r="O17" s="24"/>
      <c r="P17" s="24"/>
      <c r="Q17" s="24"/>
      <c r="R17" s="24">
        <f t="shared" si="1"/>
        <v>16950</v>
      </c>
      <c r="S17" s="24">
        <f t="shared" si="0"/>
        <v>0</v>
      </c>
      <c r="T17" s="24">
        <f t="shared" si="0"/>
        <v>0</v>
      </c>
      <c r="U17" s="24">
        <f t="shared" si="0"/>
        <v>0</v>
      </c>
    </row>
    <row r="18" spans="1:21" s="32" customFormat="1" ht="36">
      <c r="A18" s="20">
        <v>11</v>
      </c>
      <c r="B18" s="29" t="s">
        <v>20</v>
      </c>
      <c r="C18" s="29" t="s">
        <v>167</v>
      </c>
      <c r="D18" s="30" t="s">
        <v>83</v>
      </c>
      <c r="E18" s="29" t="s">
        <v>144</v>
      </c>
      <c r="F18" s="24">
        <v>3100</v>
      </c>
      <c r="G18" s="24"/>
      <c r="H18" s="24"/>
      <c r="I18" s="24"/>
      <c r="J18" s="24">
        <v>3100</v>
      </c>
      <c r="K18" s="24"/>
      <c r="L18" s="24"/>
      <c r="M18" s="24"/>
      <c r="N18" s="24">
        <v>3100</v>
      </c>
      <c r="O18" s="24"/>
      <c r="P18" s="24"/>
      <c r="Q18" s="24"/>
      <c r="R18" s="24">
        <f t="shared" si="1"/>
        <v>9300</v>
      </c>
      <c r="S18" s="24">
        <f t="shared" si="0"/>
        <v>0</v>
      </c>
      <c r="T18" s="24">
        <f t="shared" si="0"/>
        <v>0</v>
      </c>
      <c r="U18" s="24">
        <f t="shared" si="0"/>
        <v>0</v>
      </c>
    </row>
    <row r="19" spans="1:21" s="32" customFormat="1" ht="24">
      <c r="A19" s="20">
        <v>12</v>
      </c>
      <c r="B19" s="29" t="s">
        <v>21</v>
      </c>
      <c r="C19" s="29" t="s">
        <v>175</v>
      </c>
      <c r="D19" s="30" t="s">
        <v>98</v>
      </c>
      <c r="E19" s="29" t="s">
        <v>143</v>
      </c>
      <c r="F19" s="24">
        <v>4000</v>
      </c>
      <c r="G19" s="24">
        <v>400</v>
      </c>
      <c r="H19" s="24"/>
      <c r="I19" s="24"/>
      <c r="J19" s="24">
        <v>4000</v>
      </c>
      <c r="K19" s="24">
        <v>400</v>
      </c>
      <c r="L19" s="24"/>
      <c r="M19" s="24"/>
      <c r="N19" s="24">
        <v>4000</v>
      </c>
      <c r="O19" s="24">
        <v>400</v>
      </c>
      <c r="P19" s="24"/>
      <c r="Q19" s="24"/>
      <c r="R19" s="24">
        <f t="shared" si="1"/>
        <v>12000</v>
      </c>
      <c r="S19" s="24">
        <f t="shared" si="0"/>
        <v>1200</v>
      </c>
      <c r="T19" s="24">
        <f t="shared" si="0"/>
        <v>0</v>
      </c>
      <c r="U19" s="24">
        <f t="shared" si="0"/>
        <v>0</v>
      </c>
    </row>
    <row r="20" spans="1:21" s="32" customFormat="1" ht="15">
      <c r="A20" s="20">
        <v>13</v>
      </c>
      <c r="B20" s="29" t="s">
        <v>22</v>
      </c>
      <c r="C20" s="29" t="s">
        <v>161</v>
      </c>
      <c r="D20" s="30" t="s">
        <v>86</v>
      </c>
      <c r="E20" s="29" t="s">
        <v>9</v>
      </c>
      <c r="F20" s="24">
        <v>5650</v>
      </c>
      <c r="G20" s="24"/>
      <c r="H20" s="24"/>
      <c r="I20" s="24"/>
      <c r="J20" s="24">
        <v>5650</v>
      </c>
      <c r="K20" s="24"/>
      <c r="L20" s="24"/>
      <c r="M20" s="24"/>
      <c r="N20" s="24">
        <v>5728.26</v>
      </c>
      <c r="O20" s="24"/>
      <c r="P20" s="24"/>
      <c r="Q20" s="24"/>
      <c r="R20" s="24">
        <f t="shared" si="1"/>
        <v>17028.260000000002</v>
      </c>
      <c r="S20" s="24">
        <f t="shared" si="0"/>
        <v>0</v>
      </c>
      <c r="T20" s="24">
        <f t="shared" si="0"/>
        <v>0</v>
      </c>
      <c r="U20" s="24">
        <f t="shared" si="0"/>
        <v>0</v>
      </c>
    </row>
    <row r="21" spans="1:21" s="32" customFormat="1" ht="15">
      <c r="A21" s="20">
        <v>14</v>
      </c>
      <c r="B21" s="29" t="s">
        <v>22</v>
      </c>
      <c r="C21" s="29" t="s">
        <v>153</v>
      </c>
      <c r="D21" s="30" t="s">
        <v>119</v>
      </c>
      <c r="E21" s="29" t="s">
        <v>144</v>
      </c>
      <c r="F21" s="24">
        <v>3576.19</v>
      </c>
      <c r="G21" s="24">
        <v>31</v>
      </c>
      <c r="H21" s="24"/>
      <c r="I21" s="24"/>
      <c r="J21" s="24">
        <v>3100</v>
      </c>
      <c r="K21" s="24">
        <v>31</v>
      </c>
      <c r="L21" s="24"/>
      <c r="M21" s="24"/>
      <c r="N21" s="24">
        <v>3100</v>
      </c>
      <c r="O21" s="24">
        <v>31</v>
      </c>
      <c r="P21" s="24"/>
      <c r="Q21" s="24"/>
      <c r="R21" s="24">
        <f t="shared" si="1"/>
        <v>9776.19</v>
      </c>
      <c r="S21" s="24">
        <f t="shared" si="0"/>
        <v>93</v>
      </c>
      <c r="T21" s="24">
        <f t="shared" si="0"/>
        <v>0</v>
      </c>
      <c r="U21" s="24">
        <f t="shared" si="0"/>
        <v>0</v>
      </c>
    </row>
    <row r="22" spans="1:21" s="32" customFormat="1" ht="24">
      <c r="A22" s="20">
        <v>15</v>
      </c>
      <c r="B22" s="29" t="s">
        <v>23</v>
      </c>
      <c r="C22" s="29" t="s">
        <v>185</v>
      </c>
      <c r="D22" s="30" t="s">
        <v>120</v>
      </c>
      <c r="E22" s="29" t="s">
        <v>143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f t="shared" si="1"/>
        <v>0</v>
      </c>
      <c r="S22" s="24">
        <f t="shared" si="0"/>
        <v>0</v>
      </c>
      <c r="T22" s="24">
        <f t="shared" si="0"/>
        <v>0</v>
      </c>
      <c r="U22" s="24">
        <f t="shared" si="0"/>
        <v>0</v>
      </c>
    </row>
    <row r="23" spans="1:21" s="32" customFormat="1" ht="24">
      <c r="A23" s="20">
        <v>16</v>
      </c>
      <c r="B23" s="29" t="s">
        <v>24</v>
      </c>
      <c r="C23" s="29" t="s">
        <v>174</v>
      </c>
      <c r="D23" s="30" t="s">
        <v>98</v>
      </c>
      <c r="E23" s="29" t="s">
        <v>146</v>
      </c>
      <c r="F23" s="24">
        <v>5000</v>
      </c>
      <c r="G23" s="24">
        <v>500</v>
      </c>
      <c r="H23" s="24"/>
      <c r="I23" s="24"/>
      <c r="J23" s="24">
        <v>5000</v>
      </c>
      <c r="K23" s="24">
        <v>500</v>
      </c>
      <c r="L23" s="24"/>
      <c r="M23" s="24"/>
      <c r="N23" s="24">
        <v>5000</v>
      </c>
      <c r="O23" s="24">
        <v>500</v>
      </c>
      <c r="P23" s="24"/>
      <c r="Q23" s="24"/>
      <c r="R23" s="24">
        <f t="shared" si="1"/>
        <v>15000</v>
      </c>
      <c r="S23" s="24">
        <f t="shared" si="0"/>
        <v>1500</v>
      </c>
      <c r="T23" s="24">
        <f t="shared" si="0"/>
        <v>0</v>
      </c>
      <c r="U23" s="24">
        <f t="shared" si="0"/>
        <v>0</v>
      </c>
    </row>
    <row r="24" spans="1:21" s="32" customFormat="1" ht="15">
      <c r="A24" s="20">
        <v>17</v>
      </c>
      <c r="B24" s="29" t="s">
        <v>25</v>
      </c>
      <c r="C24" s="29" t="s">
        <v>159</v>
      </c>
      <c r="D24" s="30" t="s">
        <v>121</v>
      </c>
      <c r="E24" s="29" t="s">
        <v>146</v>
      </c>
      <c r="F24" s="24">
        <v>5000</v>
      </c>
      <c r="G24" s="24">
        <v>50</v>
      </c>
      <c r="H24" s="24"/>
      <c r="I24" s="24"/>
      <c r="J24" s="24">
        <v>5000</v>
      </c>
      <c r="K24" s="24">
        <v>50</v>
      </c>
      <c r="L24" s="24"/>
      <c r="M24" s="24"/>
      <c r="N24" s="24">
        <v>5000</v>
      </c>
      <c r="O24" s="24">
        <v>50</v>
      </c>
      <c r="P24" s="24"/>
      <c r="Q24" s="24"/>
      <c r="R24" s="24">
        <f t="shared" si="1"/>
        <v>15000</v>
      </c>
      <c r="S24" s="24">
        <f t="shared" ref="S24:S84" si="2">O24+K24+G24</f>
        <v>150</v>
      </c>
      <c r="T24" s="24">
        <f t="shared" ref="T24:T84" si="3">P24+L24+H24</f>
        <v>0</v>
      </c>
      <c r="U24" s="24">
        <f t="shared" ref="U24:U84" si="4">Q24+M24+I24</f>
        <v>0</v>
      </c>
    </row>
    <row r="25" spans="1:21" s="32" customFormat="1" ht="15">
      <c r="A25" s="20">
        <v>18</v>
      </c>
      <c r="B25" s="29" t="s">
        <v>26</v>
      </c>
      <c r="C25" s="29" t="s">
        <v>154</v>
      </c>
      <c r="D25" s="30" t="s">
        <v>117</v>
      </c>
      <c r="E25" s="29" t="s">
        <v>144</v>
      </c>
      <c r="F25" s="24"/>
      <c r="G25" s="24"/>
      <c r="H25" s="24"/>
      <c r="I25" s="24"/>
      <c r="J25" s="24"/>
      <c r="K25" s="24"/>
      <c r="L25" s="24"/>
      <c r="M25" s="24"/>
      <c r="N25" s="43">
        <v>186</v>
      </c>
      <c r="O25" s="24"/>
      <c r="P25" s="24"/>
      <c r="Q25" s="24"/>
      <c r="R25" s="24">
        <f t="shared" si="1"/>
        <v>186</v>
      </c>
      <c r="S25" s="24">
        <f t="shared" si="2"/>
        <v>0</v>
      </c>
      <c r="T25" s="24">
        <f t="shared" si="3"/>
        <v>0</v>
      </c>
      <c r="U25" s="24">
        <f t="shared" si="4"/>
        <v>0</v>
      </c>
    </row>
    <row r="26" spans="1:21" s="32" customFormat="1" ht="24">
      <c r="A26" s="20">
        <v>19</v>
      </c>
      <c r="B26" s="29" t="s">
        <v>27</v>
      </c>
      <c r="C26" s="29" t="s">
        <v>177</v>
      </c>
      <c r="D26" s="30" t="s">
        <v>102</v>
      </c>
      <c r="E26" s="29" t="s">
        <v>144</v>
      </c>
      <c r="F26" s="24">
        <v>3100</v>
      </c>
      <c r="G26" s="24">
        <v>31</v>
      </c>
      <c r="H26" s="24"/>
      <c r="I26" s="24"/>
      <c r="J26" s="24">
        <v>3100</v>
      </c>
      <c r="K26" s="24">
        <v>31</v>
      </c>
      <c r="L26" s="24"/>
      <c r="M26" s="24"/>
      <c r="N26" s="24">
        <v>3100</v>
      </c>
      <c r="O26" s="24">
        <v>31</v>
      </c>
      <c r="P26" s="24"/>
      <c r="Q26" s="24"/>
      <c r="R26" s="24">
        <f t="shared" si="1"/>
        <v>9300</v>
      </c>
      <c r="S26" s="24">
        <f t="shared" si="2"/>
        <v>93</v>
      </c>
      <c r="T26" s="24">
        <f t="shared" si="3"/>
        <v>0</v>
      </c>
      <c r="U26" s="24">
        <f t="shared" si="4"/>
        <v>0</v>
      </c>
    </row>
    <row r="27" spans="1:21" s="32" customFormat="1" ht="24">
      <c r="A27" s="20">
        <v>20</v>
      </c>
      <c r="B27" s="29" t="s">
        <v>28</v>
      </c>
      <c r="C27" s="29" t="s">
        <v>163</v>
      </c>
      <c r="D27" s="30" t="s">
        <v>123</v>
      </c>
      <c r="E27" s="29" t="s">
        <v>143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f t="shared" si="1"/>
        <v>0</v>
      </c>
      <c r="S27" s="24">
        <f t="shared" si="2"/>
        <v>0</v>
      </c>
      <c r="T27" s="24">
        <f t="shared" si="3"/>
        <v>0</v>
      </c>
      <c r="U27" s="24">
        <f t="shared" si="4"/>
        <v>0</v>
      </c>
    </row>
    <row r="28" spans="1:21" s="32" customFormat="1" ht="36">
      <c r="A28" s="20">
        <v>21</v>
      </c>
      <c r="B28" s="29" t="s">
        <v>29</v>
      </c>
      <c r="C28" s="29" t="s">
        <v>164</v>
      </c>
      <c r="D28" s="30" t="s">
        <v>124</v>
      </c>
      <c r="E28" s="29" t="s">
        <v>144</v>
      </c>
      <c r="F28" s="24">
        <v>3100</v>
      </c>
      <c r="G28" s="24">
        <v>31</v>
      </c>
      <c r="H28" s="24"/>
      <c r="I28" s="24"/>
      <c r="J28" s="24">
        <v>3100</v>
      </c>
      <c r="K28" s="24">
        <v>31</v>
      </c>
      <c r="L28" s="24"/>
      <c r="M28" s="24"/>
      <c r="N28" s="24">
        <v>3100</v>
      </c>
      <c r="O28" s="24">
        <v>31</v>
      </c>
      <c r="P28" s="24"/>
      <c r="Q28" s="24"/>
      <c r="R28" s="24">
        <f t="shared" si="1"/>
        <v>9300</v>
      </c>
      <c r="S28" s="24">
        <f t="shared" si="2"/>
        <v>93</v>
      </c>
      <c r="T28" s="24">
        <f t="shared" si="3"/>
        <v>0</v>
      </c>
      <c r="U28" s="24">
        <f t="shared" si="4"/>
        <v>0</v>
      </c>
    </row>
    <row r="29" spans="1:21" s="32" customFormat="1" ht="24">
      <c r="A29" s="20">
        <v>22</v>
      </c>
      <c r="B29" s="29" t="s">
        <v>30</v>
      </c>
      <c r="C29" s="29" t="s">
        <v>154</v>
      </c>
      <c r="D29" s="30" t="s">
        <v>111</v>
      </c>
      <c r="E29" s="29" t="s">
        <v>143</v>
      </c>
      <c r="F29" s="24">
        <v>4000</v>
      </c>
      <c r="G29" s="24">
        <v>40</v>
      </c>
      <c r="H29" s="24"/>
      <c r="I29" s="24"/>
      <c r="J29" s="24">
        <v>4000</v>
      </c>
      <c r="K29" s="24">
        <v>40</v>
      </c>
      <c r="L29" s="24"/>
      <c r="M29" s="24"/>
      <c r="N29" s="24">
        <v>4000</v>
      </c>
      <c r="O29" s="24">
        <v>40</v>
      </c>
      <c r="P29" s="24"/>
      <c r="Q29" s="24"/>
      <c r="R29" s="24">
        <f t="shared" si="1"/>
        <v>12000</v>
      </c>
      <c r="S29" s="24">
        <f t="shared" si="2"/>
        <v>120</v>
      </c>
      <c r="T29" s="24">
        <f t="shared" si="3"/>
        <v>0</v>
      </c>
      <c r="U29" s="24">
        <f t="shared" si="4"/>
        <v>0</v>
      </c>
    </row>
    <row r="30" spans="1:21" s="32" customFormat="1" ht="24">
      <c r="A30" s="20">
        <v>23</v>
      </c>
      <c r="B30" s="29" t="s">
        <v>31</v>
      </c>
      <c r="C30" s="29" t="s">
        <v>186</v>
      </c>
      <c r="D30" s="30" t="s">
        <v>112</v>
      </c>
      <c r="E30" s="29" t="s">
        <v>144</v>
      </c>
      <c r="F30" s="24">
        <v>3100</v>
      </c>
      <c r="G30" s="24"/>
      <c r="H30" s="24"/>
      <c r="I30" s="24"/>
      <c r="J30" s="24">
        <v>3100</v>
      </c>
      <c r="K30" s="24"/>
      <c r="L30" s="24"/>
      <c r="M30" s="24"/>
      <c r="N30" s="24">
        <v>3100</v>
      </c>
      <c r="O30" s="24"/>
      <c r="P30" s="24"/>
      <c r="Q30" s="24"/>
      <c r="R30" s="24">
        <f t="shared" si="1"/>
        <v>9300</v>
      </c>
      <c r="S30" s="24">
        <f t="shared" si="2"/>
        <v>0</v>
      </c>
      <c r="T30" s="24">
        <f t="shared" si="3"/>
        <v>0</v>
      </c>
      <c r="U30" s="24">
        <f t="shared" si="4"/>
        <v>0</v>
      </c>
    </row>
    <row r="31" spans="1:21" s="32" customFormat="1" ht="15">
      <c r="A31" s="20">
        <v>24</v>
      </c>
      <c r="B31" s="29" t="s">
        <v>32</v>
      </c>
      <c r="C31" s="29" t="s">
        <v>187</v>
      </c>
      <c r="D31" s="30" t="s">
        <v>115</v>
      </c>
      <c r="E31" s="29" t="s">
        <v>144</v>
      </c>
      <c r="F31" s="24">
        <v>3100</v>
      </c>
      <c r="G31" s="24"/>
      <c r="H31" s="24"/>
      <c r="I31" s="24"/>
      <c r="J31" s="24">
        <v>3100</v>
      </c>
      <c r="K31" s="24"/>
      <c r="L31" s="24"/>
      <c r="M31" s="24"/>
      <c r="N31" s="24">
        <v>3100</v>
      </c>
      <c r="O31" s="24"/>
      <c r="P31" s="24"/>
      <c r="Q31" s="24"/>
      <c r="R31" s="24">
        <f t="shared" si="1"/>
        <v>9300</v>
      </c>
      <c r="S31" s="24">
        <f t="shared" si="2"/>
        <v>0</v>
      </c>
      <c r="T31" s="24">
        <f t="shared" si="3"/>
        <v>0</v>
      </c>
      <c r="U31" s="24">
        <f t="shared" si="4"/>
        <v>0</v>
      </c>
    </row>
    <row r="32" spans="1:21" s="32" customFormat="1" ht="36">
      <c r="A32" s="20">
        <v>25</v>
      </c>
      <c r="B32" s="29" t="s">
        <v>33</v>
      </c>
      <c r="C32" s="29" t="s">
        <v>188</v>
      </c>
      <c r="D32" s="30" t="s">
        <v>125</v>
      </c>
      <c r="E32" s="29" t="s">
        <v>146</v>
      </c>
      <c r="F32" s="24">
        <v>5000</v>
      </c>
      <c r="G32" s="24"/>
      <c r="H32" s="24"/>
      <c r="I32" s="24"/>
      <c r="J32" s="24">
        <v>5000</v>
      </c>
      <c r="K32" s="24"/>
      <c r="L32" s="24"/>
      <c r="M32" s="24"/>
      <c r="N32" s="24">
        <v>5000</v>
      </c>
      <c r="O32" s="24"/>
      <c r="P32" s="24"/>
      <c r="Q32" s="24"/>
      <c r="R32" s="24">
        <f t="shared" si="1"/>
        <v>15000</v>
      </c>
      <c r="S32" s="24">
        <f t="shared" si="2"/>
        <v>0</v>
      </c>
      <c r="T32" s="24">
        <f t="shared" si="3"/>
        <v>0</v>
      </c>
      <c r="U32" s="24">
        <f t="shared" si="4"/>
        <v>0</v>
      </c>
    </row>
    <row r="33" spans="1:21" s="32" customFormat="1" ht="24">
      <c r="A33" s="20">
        <v>26</v>
      </c>
      <c r="B33" s="29" t="s">
        <v>34</v>
      </c>
      <c r="C33" s="29" t="s">
        <v>173</v>
      </c>
      <c r="D33" s="30" t="s">
        <v>87</v>
      </c>
      <c r="E33" s="29" t="s">
        <v>144</v>
      </c>
      <c r="F33" s="43">
        <f>3100-231.47</f>
        <v>2868.53</v>
      </c>
      <c r="G33" s="24">
        <v>31</v>
      </c>
      <c r="H33" s="24"/>
      <c r="I33" s="24"/>
      <c r="J33" s="43">
        <v>-63.769999999999996</v>
      </c>
      <c r="K33" s="24">
        <v>31</v>
      </c>
      <c r="L33" s="24"/>
      <c r="M33" s="42">
        <v>18895.240000000002</v>
      </c>
      <c r="N33" s="24"/>
      <c r="O33" s="24">
        <v>31</v>
      </c>
      <c r="P33" s="24"/>
      <c r="Q33" s="42"/>
      <c r="R33" s="24">
        <f t="shared" si="1"/>
        <v>2804.76</v>
      </c>
      <c r="S33" s="24">
        <f t="shared" si="2"/>
        <v>93</v>
      </c>
      <c r="T33" s="24">
        <f t="shared" si="3"/>
        <v>0</v>
      </c>
      <c r="U33" s="24">
        <f t="shared" si="4"/>
        <v>18895.240000000002</v>
      </c>
    </row>
    <row r="34" spans="1:21" s="32" customFormat="1" ht="15">
      <c r="A34" s="20">
        <v>27</v>
      </c>
      <c r="B34" s="29" t="s">
        <v>35</v>
      </c>
      <c r="C34" s="29" t="s">
        <v>157</v>
      </c>
      <c r="D34" s="30" t="s">
        <v>104</v>
      </c>
      <c r="E34" s="29" t="s">
        <v>144</v>
      </c>
      <c r="F34" s="24">
        <v>3100</v>
      </c>
      <c r="G34" s="24">
        <v>31</v>
      </c>
      <c r="H34" s="24"/>
      <c r="I34" s="24"/>
      <c r="J34" s="24">
        <v>3100</v>
      </c>
      <c r="K34" s="24">
        <v>31</v>
      </c>
      <c r="L34" s="24"/>
      <c r="M34" s="24"/>
      <c r="N34" s="24">
        <v>3100</v>
      </c>
      <c r="O34" s="24">
        <v>31</v>
      </c>
      <c r="P34" s="24"/>
      <c r="Q34" s="24"/>
      <c r="R34" s="24">
        <f t="shared" si="1"/>
        <v>9300</v>
      </c>
      <c r="S34" s="24">
        <f t="shared" si="2"/>
        <v>93</v>
      </c>
      <c r="T34" s="24">
        <f t="shared" si="3"/>
        <v>0</v>
      </c>
      <c r="U34" s="24">
        <f t="shared" si="4"/>
        <v>0</v>
      </c>
    </row>
    <row r="35" spans="1:21" s="36" customFormat="1" ht="15">
      <c r="A35" s="20">
        <v>28</v>
      </c>
      <c r="B35" s="33"/>
      <c r="C35" s="33"/>
      <c r="D35" s="34" t="s">
        <v>117</v>
      </c>
      <c r="E35" s="33" t="s">
        <v>141</v>
      </c>
      <c r="F35" s="24">
        <v>3100</v>
      </c>
      <c r="G35" s="24">
        <v>17</v>
      </c>
      <c r="H35" s="24"/>
      <c r="I35" s="24"/>
      <c r="J35" s="24">
        <v>3100</v>
      </c>
      <c r="K35" s="24">
        <v>17</v>
      </c>
      <c r="L35" s="24"/>
      <c r="M35" s="24"/>
      <c r="N35" s="24">
        <v>3100</v>
      </c>
      <c r="O35" s="24">
        <v>17</v>
      </c>
      <c r="P35" s="24"/>
      <c r="Q35" s="24"/>
      <c r="R35" s="24">
        <f t="shared" si="1"/>
        <v>9300</v>
      </c>
      <c r="S35" s="24">
        <f t="shared" si="2"/>
        <v>51</v>
      </c>
      <c r="T35" s="24">
        <f t="shared" si="3"/>
        <v>0</v>
      </c>
      <c r="U35" s="24">
        <f t="shared" si="4"/>
        <v>0</v>
      </c>
    </row>
    <row r="36" spans="1:21" s="32" customFormat="1" ht="24">
      <c r="A36" s="20">
        <v>29</v>
      </c>
      <c r="B36" s="29" t="s">
        <v>36</v>
      </c>
      <c r="C36" s="29" t="s">
        <v>151</v>
      </c>
      <c r="D36" s="30" t="s">
        <v>127</v>
      </c>
      <c r="E36" s="29" t="s">
        <v>143</v>
      </c>
      <c r="F36" s="24">
        <v>5600</v>
      </c>
      <c r="G36" s="24"/>
      <c r="H36" s="24"/>
      <c r="I36" s="24"/>
      <c r="J36" s="24">
        <v>5600</v>
      </c>
      <c r="K36" s="24"/>
      <c r="L36" s="24"/>
      <c r="M36" s="24"/>
      <c r="N36" s="24">
        <v>5600</v>
      </c>
      <c r="O36" s="24"/>
      <c r="P36" s="24"/>
      <c r="Q36" s="24"/>
      <c r="R36" s="24">
        <f t="shared" si="1"/>
        <v>16800</v>
      </c>
      <c r="S36" s="24">
        <f t="shared" si="2"/>
        <v>0</v>
      </c>
      <c r="T36" s="24">
        <f t="shared" si="3"/>
        <v>0</v>
      </c>
      <c r="U36" s="24">
        <f t="shared" si="4"/>
        <v>0</v>
      </c>
    </row>
    <row r="37" spans="1:21" s="32" customFormat="1" ht="24">
      <c r="A37" s="20">
        <v>30</v>
      </c>
      <c r="B37" s="29" t="s">
        <v>37</v>
      </c>
      <c r="C37" s="29" t="s">
        <v>179</v>
      </c>
      <c r="D37" s="30" t="s">
        <v>116</v>
      </c>
      <c r="E37" s="29" t="s">
        <v>144</v>
      </c>
      <c r="F37" s="24">
        <v>3100</v>
      </c>
      <c r="G37" s="24">
        <v>31</v>
      </c>
      <c r="H37" s="24"/>
      <c r="I37" s="24"/>
      <c r="J37" s="24">
        <v>3100</v>
      </c>
      <c r="K37" s="24">
        <v>31</v>
      </c>
      <c r="L37" s="24"/>
      <c r="M37" s="24"/>
      <c r="N37" s="24">
        <v>3100</v>
      </c>
      <c r="O37" s="24">
        <v>31</v>
      </c>
      <c r="P37" s="24"/>
      <c r="Q37" s="24"/>
      <c r="R37" s="24">
        <f t="shared" si="1"/>
        <v>9300</v>
      </c>
      <c r="S37" s="24">
        <f t="shared" si="2"/>
        <v>93</v>
      </c>
      <c r="T37" s="24">
        <f t="shared" si="3"/>
        <v>0</v>
      </c>
      <c r="U37" s="24">
        <f t="shared" si="4"/>
        <v>0</v>
      </c>
    </row>
    <row r="38" spans="1:21" s="32" customFormat="1" ht="36">
      <c r="A38" s="20">
        <v>31</v>
      </c>
      <c r="B38" s="29" t="s">
        <v>38</v>
      </c>
      <c r="C38" s="29" t="s">
        <v>161</v>
      </c>
      <c r="D38" s="30" t="s">
        <v>125</v>
      </c>
      <c r="E38" s="29" t="s">
        <v>143</v>
      </c>
      <c r="F38" s="24">
        <v>4000</v>
      </c>
      <c r="G38" s="24"/>
      <c r="H38" s="24"/>
      <c r="I38" s="24"/>
      <c r="J38" s="24">
        <v>4000</v>
      </c>
      <c r="K38" s="24"/>
      <c r="L38" s="24"/>
      <c r="M38" s="24"/>
      <c r="N38" s="24">
        <v>4000</v>
      </c>
      <c r="O38" s="24"/>
      <c r="P38" s="24"/>
      <c r="Q38" s="24"/>
      <c r="R38" s="24">
        <f t="shared" si="1"/>
        <v>12000</v>
      </c>
      <c r="S38" s="24">
        <f t="shared" si="2"/>
        <v>0</v>
      </c>
      <c r="T38" s="24">
        <f t="shared" si="3"/>
        <v>0</v>
      </c>
      <c r="U38" s="24">
        <f t="shared" si="4"/>
        <v>0</v>
      </c>
    </row>
    <row r="39" spans="1:21" s="32" customFormat="1" ht="24">
      <c r="A39" s="20">
        <v>32</v>
      </c>
      <c r="B39" s="29" t="s">
        <v>39</v>
      </c>
      <c r="C39" s="29" t="s">
        <v>178</v>
      </c>
      <c r="D39" s="30" t="s">
        <v>91</v>
      </c>
      <c r="E39" s="29" t="s">
        <v>144</v>
      </c>
      <c r="F39" s="24">
        <v>3100</v>
      </c>
      <c r="G39" s="24">
        <v>310</v>
      </c>
      <c r="H39" s="24"/>
      <c r="I39" s="24"/>
      <c r="J39" s="24">
        <v>3100</v>
      </c>
      <c r="K39" s="24">
        <v>310</v>
      </c>
      <c r="L39" s="24"/>
      <c r="M39" s="24"/>
      <c r="N39" s="24">
        <v>3100</v>
      </c>
      <c r="O39" s="24">
        <v>310</v>
      </c>
      <c r="P39" s="24"/>
      <c r="Q39" s="24"/>
      <c r="R39" s="24">
        <f t="shared" si="1"/>
        <v>9300</v>
      </c>
      <c r="S39" s="24">
        <f t="shared" si="2"/>
        <v>930</v>
      </c>
      <c r="T39" s="24">
        <f t="shared" si="3"/>
        <v>0</v>
      </c>
      <c r="U39" s="24">
        <f t="shared" si="4"/>
        <v>0</v>
      </c>
    </row>
    <row r="40" spans="1:21" s="32" customFormat="1" ht="15">
      <c r="A40" s="20">
        <v>33</v>
      </c>
      <c r="B40" s="29" t="s">
        <v>40</v>
      </c>
      <c r="C40" s="29" t="s">
        <v>160</v>
      </c>
      <c r="D40" s="30" t="s">
        <v>129</v>
      </c>
      <c r="E40" s="29" t="s">
        <v>146</v>
      </c>
      <c r="F40" s="24">
        <v>5600</v>
      </c>
      <c r="G40" s="24">
        <v>56</v>
      </c>
      <c r="H40" s="24"/>
      <c r="I40" s="24"/>
      <c r="J40" s="24">
        <v>5600</v>
      </c>
      <c r="K40" s="24">
        <v>56</v>
      </c>
      <c r="L40" s="24"/>
      <c r="M40" s="24"/>
      <c r="N40" s="24">
        <v>5600</v>
      </c>
      <c r="O40" s="24">
        <v>56</v>
      </c>
      <c r="P40" s="24"/>
      <c r="Q40" s="24"/>
      <c r="R40" s="24">
        <f t="shared" si="1"/>
        <v>16800</v>
      </c>
      <c r="S40" s="24">
        <f t="shared" si="2"/>
        <v>168</v>
      </c>
      <c r="T40" s="24">
        <f t="shared" si="3"/>
        <v>0</v>
      </c>
      <c r="U40" s="24">
        <f t="shared" si="4"/>
        <v>0</v>
      </c>
    </row>
    <row r="41" spans="1:21" s="32" customFormat="1" ht="15">
      <c r="A41" s="20">
        <v>34</v>
      </c>
      <c r="B41" s="29" t="s">
        <v>41</v>
      </c>
      <c r="C41" s="29" t="s">
        <v>189</v>
      </c>
      <c r="D41" s="30" t="s">
        <v>86</v>
      </c>
      <c r="E41" s="29" t="s">
        <v>9</v>
      </c>
      <c r="F41" s="24">
        <v>1345.24</v>
      </c>
      <c r="G41" s="24"/>
      <c r="H41" s="24"/>
      <c r="I41" s="24"/>
      <c r="J41" s="24">
        <v>5650</v>
      </c>
      <c r="K41" s="24"/>
      <c r="L41" s="24"/>
      <c r="M41" s="24"/>
      <c r="N41" s="24">
        <v>4176.09</v>
      </c>
      <c r="O41" s="24"/>
      <c r="P41" s="24"/>
      <c r="Q41" s="24"/>
      <c r="R41" s="24">
        <f t="shared" si="1"/>
        <v>11171.33</v>
      </c>
      <c r="S41" s="24">
        <f t="shared" si="2"/>
        <v>0</v>
      </c>
      <c r="T41" s="24">
        <f t="shared" si="3"/>
        <v>0</v>
      </c>
      <c r="U41" s="24">
        <f t="shared" si="4"/>
        <v>0</v>
      </c>
    </row>
    <row r="42" spans="1:21" s="32" customFormat="1" ht="24">
      <c r="A42" s="20">
        <v>35</v>
      </c>
      <c r="B42" s="29" t="s">
        <v>42</v>
      </c>
      <c r="C42" s="29" t="s">
        <v>154</v>
      </c>
      <c r="D42" s="30" t="s">
        <v>106</v>
      </c>
      <c r="E42" s="29" t="s">
        <v>144</v>
      </c>
      <c r="F42" s="24">
        <v>3100</v>
      </c>
      <c r="G42" s="24"/>
      <c r="H42" s="24"/>
      <c r="I42" s="24"/>
      <c r="J42" s="24">
        <v>3100</v>
      </c>
      <c r="K42" s="24"/>
      <c r="L42" s="24"/>
      <c r="M42" s="24"/>
      <c r="N42" s="24">
        <v>3100</v>
      </c>
      <c r="O42" s="24"/>
      <c r="P42" s="24"/>
      <c r="Q42" s="24"/>
      <c r="R42" s="24">
        <f t="shared" si="1"/>
        <v>9300</v>
      </c>
      <c r="S42" s="24">
        <f t="shared" si="2"/>
        <v>0</v>
      </c>
      <c r="T42" s="24">
        <f t="shared" si="3"/>
        <v>0</v>
      </c>
      <c r="U42" s="24">
        <f t="shared" si="4"/>
        <v>0</v>
      </c>
    </row>
    <row r="43" spans="1:21" s="32" customFormat="1" ht="24">
      <c r="A43" s="20">
        <v>36</v>
      </c>
      <c r="B43" s="29" t="s">
        <v>43</v>
      </c>
      <c r="C43" s="29" t="s">
        <v>190</v>
      </c>
      <c r="D43" s="30" t="s">
        <v>131</v>
      </c>
      <c r="E43" s="29" t="s">
        <v>144</v>
      </c>
      <c r="F43" s="24">
        <v>3700</v>
      </c>
      <c r="G43" s="24"/>
      <c r="H43" s="24"/>
      <c r="I43" s="24"/>
      <c r="J43" s="24">
        <v>4713.33</v>
      </c>
      <c r="K43" s="24"/>
      <c r="L43" s="24"/>
      <c r="M43" s="24"/>
      <c r="N43" s="24">
        <v>3600</v>
      </c>
      <c r="O43" s="24"/>
      <c r="P43" s="24"/>
      <c r="Q43" s="24"/>
      <c r="R43" s="24">
        <f t="shared" si="1"/>
        <v>12013.33</v>
      </c>
      <c r="S43" s="24">
        <f t="shared" si="2"/>
        <v>0</v>
      </c>
      <c r="T43" s="24">
        <f t="shared" si="3"/>
        <v>0</v>
      </c>
      <c r="U43" s="24">
        <f t="shared" si="4"/>
        <v>0</v>
      </c>
    </row>
    <row r="44" spans="1:21" s="32" customFormat="1" ht="15">
      <c r="A44" s="20">
        <v>37</v>
      </c>
      <c r="B44" s="29" t="s">
        <v>44</v>
      </c>
      <c r="C44" s="29" t="s">
        <v>161</v>
      </c>
      <c r="D44" s="30" t="s">
        <v>129</v>
      </c>
      <c r="E44" s="29" t="s">
        <v>143</v>
      </c>
      <c r="F44" s="24"/>
      <c r="G44" s="24">
        <v>45</v>
      </c>
      <c r="H44" s="24"/>
      <c r="I44" s="24"/>
      <c r="J44" s="43">
        <v>-9</v>
      </c>
      <c r="K44" s="24">
        <v>45</v>
      </c>
      <c r="L44" s="24"/>
      <c r="M44" s="24"/>
      <c r="N44" s="24"/>
      <c r="O44" s="24">
        <v>45</v>
      </c>
      <c r="P44" s="24"/>
      <c r="Q44" s="24"/>
      <c r="R44" s="24">
        <f t="shared" si="1"/>
        <v>-9</v>
      </c>
      <c r="S44" s="24">
        <f t="shared" si="2"/>
        <v>135</v>
      </c>
      <c r="T44" s="24">
        <f t="shared" si="3"/>
        <v>0</v>
      </c>
      <c r="U44" s="24">
        <f t="shared" si="4"/>
        <v>0</v>
      </c>
    </row>
    <row r="45" spans="1:21" s="32" customFormat="1" ht="24">
      <c r="A45" s="20">
        <v>38</v>
      </c>
      <c r="B45" s="29" t="s">
        <v>45</v>
      </c>
      <c r="C45" s="29" t="s">
        <v>191</v>
      </c>
      <c r="D45" s="30" t="s">
        <v>95</v>
      </c>
      <c r="E45" s="29" t="s">
        <v>144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f t="shared" si="1"/>
        <v>0</v>
      </c>
      <c r="S45" s="24">
        <f t="shared" si="2"/>
        <v>0</v>
      </c>
      <c r="T45" s="24">
        <f t="shared" si="3"/>
        <v>0</v>
      </c>
      <c r="U45" s="24">
        <f t="shared" si="4"/>
        <v>0</v>
      </c>
    </row>
    <row r="46" spans="1:21" s="32" customFormat="1" ht="24">
      <c r="A46" s="20">
        <v>39</v>
      </c>
      <c r="B46" s="29" t="s">
        <v>46</v>
      </c>
      <c r="C46" s="29" t="s">
        <v>150</v>
      </c>
      <c r="D46" s="30" t="s">
        <v>120</v>
      </c>
      <c r="E46" s="29" t="s">
        <v>143</v>
      </c>
      <c r="F46" s="24">
        <v>4000</v>
      </c>
      <c r="G46" s="24"/>
      <c r="H46" s="24"/>
      <c r="I46" s="24"/>
      <c r="J46" s="24">
        <v>4000</v>
      </c>
      <c r="K46" s="24"/>
      <c r="L46" s="24"/>
      <c r="M46" s="24"/>
      <c r="N46" s="24">
        <v>4000</v>
      </c>
      <c r="O46" s="24"/>
      <c r="P46" s="24"/>
      <c r="Q46" s="24"/>
      <c r="R46" s="24">
        <f t="shared" si="1"/>
        <v>12000</v>
      </c>
      <c r="S46" s="24">
        <f t="shared" si="2"/>
        <v>0</v>
      </c>
      <c r="T46" s="24">
        <f t="shared" si="3"/>
        <v>0</v>
      </c>
      <c r="U46" s="24">
        <f t="shared" si="4"/>
        <v>0</v>
      </c>
    </row>
    <row r="47" spans="1:21" s="32" customFormat="1" ht="15">
      <c r="A47" s="20">
        <v>40</v>
      </c>
      <c r="B47" s="29" t="s">
        <v>47</v>
      </c>
      <c r="C47" s="29" t="s">
        <v>192</v>
      </c>
      <c r="D47" s="30" t="s">
        <v>86</v>
      </c>
      <c r="E47" s="29" t="s">
        <v>9</v>
      </c>
      <c r="F47" s="24">
        <v>5650</v>
      </c>
      <c r="G47" s="24"/>
      <c r="H47" s="24"/>
      <c r="I47" s="24"/>
      <c r="J47" s="24">
        <v>5650</v>
      </c>
      <c r="K47" s="24"/>
      <c r="L47" s="24"/>
      <c r="M47" s="24"/>
      <c r="N47" s="24">
        <v>5650</v>
      </c>
      <c r="O47" s="24"/>
      <c r="P47" s="24"/>
      <c r="Q47" s="24"/>
      <c r="R47" s="24">
        <f t="shared" si="1"/>
        <v>16950</v>
      </c>
      <c r="S47" s="24">
        <f t="shared" si="2"/>
        <v>0</v>
      </c>
      <c r="T47" s="24">
        <f t="shared" si="3"/>
        <v>0</v>
      </c>
      <c r="U47" s="24">
        <f t="shared" si="4"/>
        <v>0</v>
      </c>
    </row>
    <row r="48" spans="1:21" s="32" customFormat="1" ht="15">
      <c r="A48" s="20">
        <v>41</v>
      </c>
      <c r="B48" s="29" t="s">
        <v>48</v>
      </c>
      <c r="C48" s="29" t="s">
        <v>162</v>
      </c>
      <c r="D48" s="30" t="s">
        <v>128</v>
      </c>
      <c r="E48" s="29" t="s">
        <v>144</v>
      </c>
      <c r="F48" s="24">
        <v>3100</v>
      </c>
      <c r="G48" s="24">
        <v>31</v>
      </c>
      <c r="H48" s="24"/>
      <c r="I48" s="24"/>
      <c r="J48" s="24">
        <v>3100</v>
      </c>
      <c r="K48" s="24">
        <v>31</v>
      </c>
      <c r="L48" s="24"/>
      <c r="M48" s="24"/>
      <c r="N48" s="24">
        <v>3100</v>
      </c>
      <c r="O48" s="24">
        <v>31</v>
      </c>
      <c r="P48" s="24"/>
      <c r="Q48" s="24"/>
      <c r="R48" s="24">
        <f t="shared" si="1"/>
        <v>9300</v>
      </c>
      <c r="S48" s="24">
        <f t="shared" si="2"/>
        <v>93</v>
      </c>
      <c r="T48" s="24">
        <f t="shared" si="3"/>
        <v>0</v>
      </c>
      <c r="U48" s="24">
        <f t="shared" si="4"/>
        <v>0</v>
      </c>
    </row>
    <row r="49" spans="1:21" s="32" customFormat="1" ht="15">
      <c r="A49" s="20">
        <v>42</v>
      </c>
      <c r="B49" s="29" t="s">
        <v>50</v>
      </c>
      <c r="C49" s="29" t="s">
        <v>158</v>
      </c>
      <c r="D49" s="30" t="s">
        <v>121</v>
      </c>
      <c r="E49" s="29" t="s">
        <v>143</v>
      </c>
      <c r="F49" s="24">
        <v>4000</v>
      </c>
      <c r="G49" s="24">
        <v>40</v>
      </c>
      <c r="H49" s="24"/>
      <c r="I49" s="24"/>
      <c r="J49" s="24">
        <v>4000</v>
      </c>
      <c r="K49" s="24">
        <v>40</v>
      </c>
      <c r="L49" s="24"/>
      <c r="M49" s="24"/>
      <c r="N49" s="24">
        <v>4000</v>
      </c>
      <c r="O49" s="24">
        <v>40</v>
      </c>
      <c r="P49" s="24"/>
      <c r="Q49" s="24"/>
      <c r="R49" s="24">
        <f t="shared" si="1"/>
        <v>12000</v>
      </c>
      <c r="S49" s="24">
        <f t="shared" si="2"/>
        <v>120</v>
      </c>
      <c r="T49" s="24">
        <f t="shared" si="3"/>
        <v>0</v>
      </c>
      <c r="U49" s="24">
        <f t="shared" si="4"/>
        <v>0</v>
      </c>
    </row>
    <row r="50" spans="1:21" s="32" customFormat="1" ht="15">
      <c r="A50" s="20">
        <v>43</v>
      </c>
      <c r="B50" s="29" t="s">
        <v>51</v>
      </c>
      <c r="C50" s="29" t="s">
        <v>163</v>
      </c>
      <c r="D50" s="30" t="s">
        <v>132</v>
      </c>
      <c r="E50" s="29" t="s">
        <v>144</v>
      </c>
      <c r="F50" s="24">
        <v>3100</v>
      </c>
      <c r="G50" s="24">
        <v>31</v>
      </c>
      <c r="H50" s="24"/>
      <c r="I50" s="24"/>
      <c r="J50" s="24">
        <v>3100</v>
      </c>
      <c r="K50" s="24">
        <v>31</v>
      </c>
      <c r="L50" s="24"/>
      <c r="M50" s="24"/>
      <c r="N50" s="24">
        <v>3100</v>
      </c>
      <c r="O50" s="24">
        <v>31</v>
      </c>
      <c r="P50" s="24"/>
      <c r="Q50" s="24"/>
      <c r="R50" s="24">
        <f t="shared" si="1"/>
        <v>9300</v>
      </c>
      <c r="S50" s="24">
        <f t="shared" si="2"/>
        <v>93</v>
      </c>
      <c r="T50" s="24">
        <f t="shared" si="3"/>
        <v>0</v>
      </c>
      <c r="U50" s="24">
        <f t="shared" si="4"/>
        <v>0</v>
      </c>
    </row>
    <row r="51" spans="1:21" s="36" customFormat="1" ht="24">
      <c r="A51" s="20">
        <v>44</v>
      </c>
      <c r="B51" s="33"/>
      <c r="C51" s="33"/>
      <c r="D51" s="34" t="s">
        <v>130</v>
      </c>
      <c r="E51" s="33" t="s">
        <v>141</v>
      </c>
      <c r="F51" s="24">
        <v>3100</v>
      </c>
      <c r="G51" s="24">
        <v>17</v>
      </c>
      <c r="H51" s="24"/>
      <c r="I51" s="24"/>
      <c r="J51" s="24">
        <v>3100</v>
      </c>
      <c r="K51" s="24">
        <v>17</v>
      </c>
      <c r="L51" s="24"/>
      <c r="M51" s="24"/>
      <c r="N51" s="24">
        <v>3100</v>
      </c>
      <c r="O51" s="24">
        <v>17</v>
      </c>
      <c r="P51" s="24"/>
      <c r="Q51" s="24"/>
      <c r="R51" s="24">
        <f t="shared" si="1"/>
        <v>9300</v>
      </c>
      <c r="S51" s="24">
        <f t="shared" si="2"/>
        <v>51</v>
      </c>
      <c r="T51" s="24">
        <f t="shared" si="3"/>
        <v>0</v>
      </c>
      <c r="U51" s="24">
        <f t="shared" si="4"/>
        <v>0</v>
      </c>
    </row>
    <row r="52" spans="1:21" s="32" customFormat="1" ht="24">
      <c r="A52" s="20">
        <v>45</v>
      </c>
      <c r="B52" s="29" t="s">
        <v>52</v>
      </c>
      <c r="C52" s="29" t="s">
        <v>171</v>
      </c>
      <c r="D52" s="30" t="s">
        <v>133</v>
      </c>
      <c r="E52" s="29" t="s">
        <v>146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f t="shared" si="1"/>
        <v>0</v>
      </c>
      <c r="S52" s="24">
        <f t="shared" si="2"/>
        <v>0</v>
      </c>
      <c r="T52" s="24">
        <f t="shared" si="3"/>
        <v>0</v>
      </c>
      <c r="U52" s="24">
        <f t="shared" si="4"/>
        <v>0</v>
      </c>
    </row>
    <row r="53" spans="1:21" s="32" customFormat="1" ht="24">
      <c r="A53" s="20">
        <v>46</v>
      </c>
      <c r="B53" s="29" t="s">
        <v>53</v>
      </c>
      <c r="C53" s="29" t="s">
        <v>151</v>
      </c>
      <c r="D53" s="30" t="s">
        <v>89</v>
      </c>
      <c r="E53" s="29" t="s">
        <v>144</v>
      </c>
      <c r="F53" s="24">
        <v>3100</v>
      </c>
      <c r="G53" s="24">
        <v>31</v>
      </c>
      <c r="H53" s="24"/>
      <c r="I53" s="24"/>
      <c r="J53" s="24">
        <v>3100</v>
      </c>
      <c r="K53" s="24">
        <v>31</v>
      </c>
      <c r="L53" s="24"/>
      <c r="M53" s="24"/>
      <c r="N53" s="24">
        <v>3100</v>
      </c>
      <c r="O53" s="24">
        <v>31</v>
      </c>
      <c r="P53" s="24"/>
      <c r="Q53" s="24"/>
      <c r="R53" s="24">
        <f t="shared" si="1"/>
        <v>9300</v>
      </c>
      <c r="S53" s="24">
        <f t="shared" si="2"/>
        <v>93</v>
      </c>
      <c r="T53" s="24">
        <f t="shared" si="3"/>
        <v>0</v>
      </c>
      <c r="U53" s="24">
        <f t="shared" si="4"/>
        <v>0</v>
      </c>
    </row>
    <row r="54" spans="1:21" s="32" customFormat="1" ht="24">
      <c r="A54" s="20">
        <v>47</v>
      </c>
      <c r="B54" s="29" t="s">
        <v>54</v>
      </c>
      <c r="C54" s="29" t="s">
        <v>180</v>
      </c>
      <c r="D54" s="30" t="s">
        <v>92</v>
      </c>
      <c r="E54" s="29" t="s">
        <v>144</v>
      </c>
      <c r="F54" s="24">
        <v>3100</v>
      </c>
      <c r="G54" s="24"/>
      <c r="H54" s="24"/>
      <c r="I54" s="24"/>
      <c r="J54" s="24">
        <v>3100</v>
      </c>
      <c r="K54" s="24"/>
      <c r="L54" s="24"/>
      <c r="M54" s="24"/>
      <c r="N54" s="24">
        <v>3100</v>
      </c>
      <c r="O54" s="24"/>
      <c r="P54" s="24"/>
      <c r="Q54" s="24"/>
      <c r="R54" s="24">
        <f t="shared" si="1"/>
        <v>9300</v>
      </c>
      <c r="S54" s="24">
        <f t="shared" si="2"/>
        <v>0</v>
      </c>
      <c r="T54" s="24">
        <f t="shared" si="3"/>
        <v>0</v>
      </c>
      <c r="U54" s="24">
        <f t="shared" si="4"/>
        <v>0</v>
      </c>
    </row>
    <row r="55" spans="1:21" s="32" customFormat="1" ht="24">
      <c r="A55" s="20">
        <v>48</v>
      </c>
      <c r="B55" s="29" t="s">
        <v>55</v>
      </c>
      <c r="C55" s="29" t="s">
        <v>184</v>
      </c>
      <c r="D55" s="30" t="s">
        <v>134</v>
      </c>
      <c r="E55" s="29" t="s">
        <v>144</v>
      </c>
      <c r="F55" s="24">
        <v>3100</v>
      </c>
      <c r="G55" s="24"/>
      <c r="H55" s="24"/>
      <c r="I55" s="24"/>
      <c r="J55" s="24">
        <v>3100</v>
      </c>
      <c r="K55" s="24"/>
      <c r="L55" s="24"/>
      <c r="M55" s="24"/>
      <c r="N55" s="24">
        <v>3100</v>
      </c>
      <c r="O55" s="24"/>
      <c r="P55" s="24"/>
      <c r="Q55" s="24"/>
      <c r="R55" s="24">
        <f t="shared" si="1"/>
        <v>9300</v>
      </c>
      <c r="S55" s="24">
        <f t="shared" si="2"/>
        <v>0</v>
      </c>
      <c r="T55" s="24">
        <f t="shared" si="3"/>
        <v>0</v>
      </c>
      <c r="U55" s="24">
        <f t="shared" si="4"/>
        <v>0</v>
      </c>
    </row>
    <row r="56" spans="1:21" s="32" customFormat="1" ht="24">
      <c r="A56" s="20">
        <v>49</v>
      </c>
      <c r="B56" s="29" t="s">
        <v>56</v>
      </c>
      <c r="C56" s="29" t="s">
        <v>155</v>
      </c>
      <c r="D56" s="30" t="s">
        <v>123</v>
      </c>
      <c r="E56" s="29" t="s">
        <v>143</v>
      </c>
      <c r="F56" s="24">
        <v>5000</v>
      </c>
      <c r="G56" s="24"/>
      <c r="H56" s="24"/>
      <c r="I56" s="24"/>
      <c r="J56" s="24">
        <v>5000</v>
      </c>
      <c r="K56" s="24"/>
      <c r="L56" s="24"/>
      <c r="M56" s="24"/>
      <c r="N56" s="24">
        <v>5000</v>
      </c>
      <c r="O56" s="24"/>
      <c r="P56" s="24"/>
      <c r="Q56" s="24"/>
      <c r="R56" s="24">
        <f t="shared" si="1"/>
        <v>15000</v>
      </c>
      <c r="S56" s="24">
        <f t="shared" si="2"/>
        <v>0</v>
      </c>
      <c r="T56" s="24">
        <f t="shared" si="3"/>
        <v>0</v>
      </c>
      <c r="U56" s="24">
        <f t="shared" si="4"/>
        <v>0</v>
      </c>
    </row>
    <row r="57" spans="1:21" s="32" customFormat="1" ht="24">
      <c r="A57" s="20">
        <v>50</v>
      </c>
      <c r="B57" s="29" t="s">
        <v>57</v>
      </c>
      <c r="C57" s="29" t="s">
        <v>160</v>
      </c>
      <c r="D57" s="30" t="s">
        <v>135</v>
      </c>
      <c r="E57" s="29" t="s">
        <v>143</v>
      </c>
      <c r="F57" s="24">
        <v>4000</v>
      </c>
      <c r="G57" s="24"/>
      <c r="H57" s="24"/>
      <c r="I57" s="24"/>
      <c r="J57" s="24">
        <v>4000</v>
      </c>
      <c r="K57" s="24"/>
      <c r="L57" s="24"/>
      <c r="M57" s="24"/>
      <c r="N57" s="24">
        <v>4000</v>
      </c>
      <c r="O57" s="24"/>
      <c r="P57" s="24"/>
      <c r="Q57" s="24"/>
      <c r="R57" s="24">
        <f t="shared" si="1"/>
        <v>12000</v>
      </c>
      <c r="S57" s="24">
        <f t="shared" si="2"/>
        <v>0</v>
      </c>
      <c r="T57" s="24">
        <f t="shared" si="3"/>
        <v>0</v>
      </c>
      <c r="U57" s="24">
        <f t="shared" si="4"/>
        <v>0</v>
      </c>
    </row>
    <row r="58" spans="1:21" s="32" customFormat="1" ht="24">
      <c r="A58" s="20">
        <v>51</v>
      </c>
      <c r="B58" s="29" t="s">
        <v>58</v>
      </c>
      <c r="C58" s="29" t="s">
        <v>165</v>
      </c>
      <c r="D58" s="30" t="s">
        <v>120</v>
      </c>
      <c r="E58" s="29" t="s">
        <v>146</v>
      </c>
      <c r="F58" s="24">
        <v>6000</v>
      </c>
      <c r="G58" s="24">
        <v>60</v>
      </c>
      <c r="H58" s="24"/>
      <c r="I58" s="24"/>
      <c r="J58" s="24">
        <v>6000</v>
      </c>
      <c r="K58" s="24">
        <v>60</v>
      </c>
      <c r="L58" s="24"/>
      <c r="M58" s="24"/>
      <c r="N58" s="24">
        <v>6000</v>
      </c>
      <c r="O58" s="24">
        <v>60</v>
      </c>
      <c r="P58" s="24"/>
      <c r="Q58" s="24"/>
      <c r="R58" s="24">
        <f t="shared" si="1"/>
        <v>18000</v>
      </c>
      <c r="S58" s="24">
        <f t="shared" si="2"/>
        <v>180</v>
      </c>
      <c r="T58" s="24">
        <f t="shared" si="3"/>
        <v>0</v>
      </c>
      <c r="U58" s="24">
        <f t="shared" si="4"/>
        <v>0</v>
      </c>
    </row>
    <row r="59" spans="1:21" s="32" customFormat="1" ht="24">
      <c r="A59" s="20">
        <v>52</v>
      </c>
      <c r="B59" s="29" t="s">
        <v>59</v>
      </c>
      <c r="C59" s="29" t="s">
        <v>159</v>
      </c>
      <c r="D59" s="30" t="s">
        <v>120</v>
      </c>
      <c r="E59" s="29" t="s">
        <v>143</v>
      </c>
      <c r="F59" s="24">
        <v>4000</v>
      </c>
      <c r="G59" s="24">
        <v>400</v>
      </c>
      <c r="H59" s="24"/>
      <c r="I59" s="24"/>
      <c r="J59" s="24">
        <v>4000</v>
      </c>
      <c r="K59" s="24">
        <v>400</v>
      </c>
      <c r="L59" s="24"/>
      <c r="M59" s="24"/>
      <c r="N59" s="24">
        <v>4000</v>
      </c>
      <c r="O59" s="24">
        <v>400</v>
      </c>
      <c r="P59" s="24"/>
      <c r="Q59" s="24"/>
      <c r="R59" s="24">
        <f t="shared" si="1"/>
        <v>12000</v>
      </c>
      <c r="S59" s="24">
        <f t="shared" si="2"/>
        <v>1200</v>
      </c>
      <c r="T59" s="24">
        <f t="shared" si="3"/>
        <v>0</v>
      </c>
      <c r="U59" s="24">
        <f t="shared" si="4"/>
        <v>0</v>
      </c>
    </row>
    <row r="60" spans="1:21" s="32" customFormat="1" ht="24">
      <c r="A60" s="20">
        <v>53</v>
      </c>
      <c r="B60" s="29" t="s">
        <v>60</v>
      </c>
      <c r="C60" s="29" t="s">
        <v>166</v>
      </c>
      <c r="D60" s="30" t="s">
        <v>135</v>
      </c>
      <c r="E60" s="29" t="s">
        <v>143</v>
      </c>
      <c r="F60" s="24">
        <v>4000</v>
      </c>
      <c r="G60" s="24">
        <v>400</v>
      </c>
      <c r="H60" s="24"/>
      <c r="I60" s="24"/>
      <c r="J60" s="24">
        <v>4000</v>
      </c>
      <c r="K60" s="24">
        <v>400</v>
      </c>
      <c r="L60" s="24"/>
      <c r="M60" s="24"/>
      <c r="N60" s="24">
        <v>4000</v>
      </c>
      <c r="O60" s="24">
        <v>400</v>
      </c>
      <c r="P60" s="24"/>
      <c r="Q60" s="24"/>
      <c r="R60" s="24">
        <f t="shared" si="1"/>
        <v>12000</v>
      </c>
      <c r="S60" s="24">
        <f t="shared" si="2"/>
        <v>1200</v>
      </c>
      <c r="T60" s="24">
        <f t="shared" si="3"/>
        <v>0</v>
      </c>
      <c r="U60" s="24">
        <f t="shared" si="4"/>
        <v>0</v>
      </c>
    </row>
    <row r="61" spans="1:21" s="32" customFormat="1" ht="15">
      <c r="A61" s="20">
        <v>54</v>
      </c>
      <c r="B61" s="29" t="s">
        <v>61</v>
      </c>
      <c r="C61" s="29" t="s">
        <v>193</v>
      </c>
      <c r="D61" s="30" t="s">
        <v>86</v>
      </c>
      <c r="E61" s="29" t="s">
        <v>9</v>
      </c>
      <c r="F61" s="24">
        <v>5650</v>
      </c>
      <c r="G61" s="24"/>
      <c r="H61" s="24"/>
      <c r="I61" s="24"/>
      <c r="J61" s="24">
        <v>5650</v>
      </c>
      <c r="K61" s="24"/>
      <c r="L61" s="24"/>
      <c r="M61" s="24"/>
      <c r="N61" s="24">
        <v>5650</v>
      </c>
      <c r="O61" s="24"/>
      <c r="P61" s="24"/>
      <c r="Q61" s="24"/>
      <c r="R61" s="24">
        <f t="shared" si="1"/>
        <v>16950</v>
      </c>
      <c r="S61" s="24">
        <f t="shared" si="2"/>
        <v>0</v>
      </c>
      <c r="T61" s="24">
        <f t="shared" si="3"/>
        <v>0</v>
      </c>
      <c r="U61" s="24">
        <f t="shared" si="4"/>
        <v>0</v>
      </c>
    </row>
    <row r="62" spans="1:21" s="32" customFormat="1" ht="24">
      <c r="A62" s="20">
        <v>55</v>
      </c>
      <c r="B62" s="29" t="s">
        <v>62</v>
      </c>
      <c r="C62" s="29" t="s">
        <v>167</v>
      </c>
      <c r="D62" s="30" t="s">
        <v>111</v>
      </c>
      <c r="E62" s="29" t="s">
        <v>146</v>
      </c>
      <c r="F62" s="24">
        <v>5600</v>
      </c>
      <c r="G62" s="24"/>
      <c r="H62" s="24"/>
      <c r="I62" s="24"/>
      <c r="J62" s="24">
        <v>5600</v>
      </c>
      <c r="K62" s="24"/>
      <c r="L62" s="24"/>
      <c r="M62" s="24"/>
      <c r="N62" s="24">
        <v>5600</v>
      </c>
      <c r="O62" s="24"/>
      <c r="P62" s="24"/>
      <c r="Q62" s="24"/>
      <c r="R62" s="24">
        <f t="shared" si="1"/>
        <v>16800</v>
      </c>
      <c r="S62" s="24">
        <f t="shared" si="2"/>
        <v>0</v>
      </c>
      <c r="T62" s="24">
        <f t="shared" si="3"/>
        <v>0</v>
      </c>
      <c r="U62" s="24">
        <f t="shared" si="4"/>
        <v>0</v>
      </c>
    </row>
    <row r="63" spans="1:21" s="32" customFormat="1" ht="36">
      <c r="A63" s="20">
        <v>56</v>
      </c>
      <c r="B63" s="29" t="s">
        <v>63</v>
      </c>
      <c r="C63" s="29" t="s">
        <v>194</v>
      </c>
      <c r="D63" s="30" t="s">
        <v>107</v>
      </c>
      <c r="E63" s="29" t="s">
        <v>144</v>
      </c>
      <c r="F63" s="24">
        <v>3100</v>
      </c>
      <c r="G63" s="24"/>
      <c r="H63" s="24"/>
      <c r="I63" s="24"/>
      <c r="J63" s="24">
        <v>3100</v>
      </c>
      <c r="K63" s="24"/>
      <c r="L63" s="24"/>
      <c r="M63" s="24"/>
      <c r="N63" s="24">
        <v>3100</v>
      </c>
      <c r="O63" s="24"/>
      <c r="P63" s="24"/>
      <c r="Q63" s="24"/>
      <c r="R63" s="24">
        <f t="shared" si="1"/>
        <v>9300</v>
      </c>
      <c r="S63" s="24">
        <f t="shared" si="2"/>
        <v>0</v>
      </c>
      <c r="T63" s="24">
        <f t="shared" si="3"/>
        <v>0</v>
      </c>
      <c r="U63" s="24">
        <f t="shared" si="4"/>
        <v>0</v>
      </c>
    </row>
    <row r="64" spans="1:21" s="32" customFormat="1" ht="36">
      <c r="A64" s="20">
        <v>57</v>
      </c>
      <c r="B64" s="29" t="s">
        <v>64</v>
      </c>
      <c r="C64" s="29" t="s">
        <v>167</v>
      </c>
      <c r="D64" s="30" t="s">
        <v>110</v>
      </c>
      <c r="E64" s="29" t="s">
        <v>144</v>
      </c>
      <c r="F64" s="24">
        <v>3500</v>
      </c>
      <c r="G64" s="24">
        <v>35</v>
      </c>
      <c r="H64" s="24"/>
      <c r="I64" s="24"/>
      <c r="J64" s="24">
        <v>3500</v>
      </c>
      <c r="K64" s="24">
        <v>35</v>
      </c>
      <c r="L64" s="24"/>
      <c r="M64" s="24"/>
      <c r="N64" s="24">
        <v>3500</v>
      </c>
      <c r="O64" s="24">
        <v>35</v>
      </c>
      <c r="P64" s="24"/>
      <c r="Q64" s="24"/>
      <c r="R64" s="24">
        <f t="shared" si="1"/>
        <v>10500</v>
      </c>
      <c r="S64" s="24">
        <f t="shared" si="2"/>
        <v>105</v>
      </c>
      <c r="T64" s="24">
        <f t="shared" si="3"/>
        <v>0</v>
      </c>
      <c r="U64" s="24">
        <f t="shared" si="4"/>
        <v>0</v>
      </c>
    </row>
    <row r="65" spans="1:21" s="32" customFormat="1" ht="24">
      <c r="A65" s="20">
        <v>58</v>
      </c>
      <c r="B65" s="29" t="s">
        <v>65</v>
      </c>
      <c r="C65" s="29" t="s">
        <v>168</v>
      </c>
      <c r="D65" s="30" t="s">
        <v>109</v>
      </c>
      <c r="E65" s="29" t="s">
        <v>144</v>
      </c>
      <c r="F65" s="24">
        <v>3100</v>
      </c>
      <c r="G65" s="24">
        <v>31</v>
      </c>
      <c r="H65" s="24"/>
      <c r="I65" s="24"/>
      <c r="J65" s="24">
        <v>3100</v>
      </c>
      <c r="K65" s="24">
        <v>31</v>
      </c>
      <c r="L65" s="24"/>
      <c r="M65" s="24"/>
      <c r="N65" s="24">
        <v>3100</v>
      </c>
      <c r="O65" s="24">
        <v>31</v>
      </c>
      <c r="P65" s="24"/>
      <c r="Q65" s="24"/>
      <c r="R65" s="24">
        <f t="shared" si="1"/>
        <v>9300</v>
      </c>
      <c r="S65" s="24">
        <f t="shared" si="2"/>
        <v>93</v>
      </c>
      <c r="T65" s="24">
        <f t="shared" si="3"/>
        <v>0</v>
      </c>
      <c r="U65" s="24">
        <f t="shared" si="4"/>
        <v>0</v>
      </c>
    </row>
    <row r="66" spans="1:21" s="32" customFormat="1" ht="24">
      <c r="A66" s="20">
        <v>59</v>
      </c>
      <c r="B66" s="29" t="s">
        <v>66</v>
      </c>
      <c r="C66" s="29" t="s">
        <v>172</v>
      </c>
      <c r="D66" s="30" t="s">
        <v>105</v>
      </c>
      <c r="E66" s="29" t="s">
        <v>144</v>
      </c>
      <c r="F66" s="24">
        <v>3100</v>
      </c>
      <c r="G66" s="24">
        <v>31</v>
      </c>
      <c r="H66" s="24"/>
      <c r="I66" s="24"/>
      <c r="J66" s="24">
        <v>3100</v>
      </c>
      <c r="K66" s="24">
        <v>31</v>
      </c>
      <c r="L66" s="24"/>
      <c r="M66" s="24"/>
      <c r="N66" s="24">
        <v>3100</v>
      </c>
      <c r="O66" s="24">
        <v>31</v>
      </c>
      <c r="P66" s="24"/>
      <c r="Q66" s="24"/>
      <c r="R66" s="24">
        <f t="shared" si="1"/>
        <v>9300</v>
      </c>
      <c r="S66" s="24">
        <f t="shared" si="2"/>
        <v>93</v>
      </c>
      <c r="T66" s="24">
        <f t="shared" si="3"/>
        <v>0</v>
      </c>
      <c r="U66" s="24">
        <f t="shared" si="4"/>
        <v>0</v>
      </c>
    </row>
    <row r="67" spans="1:21" s="32" customFormat="1" ht="15">
      <c r="A67" s="20">
        <v>60</v>
      </c>
      <c r="B67" s="29" t="s">
        <v>67</v>
      </c>
      <c r="C67" s="29" t="s">
        <v>170</v>
      </c>
      <c r="D67" s="30" t="s">
        <v>138</v>
      </c>
      <c r="E67" s="29" t="s">
        <v>143</v>
      </c>
      <c r="F67" s="24">
        <v>4000</v>
      </c>
      <c r="G67" s="24">
        <v>40</v>
      </c>
      <c r="H67" s="24"/>
      <c r="I67" s="24"/>
      <c r="J67" s="24">
        <v>4000</v>
      </c>
      <c r="K67" s="24">
        <v>40</v>
      </c>
      <c r="L67" s="24"/>
      <c r="M67" s="24"/>
      <c r="N67" s="24">
        <v>4000</v>
      </c>
      <c r="O67" s="24">
        <v>40</v>
      </c>
      <c r="P67" s="24"/>
      <c r="Q67" s="24"/>
      <c r="R67" s="24">
        <f t="shared" si="1"/>
        <v>12000</v>
      </c>
      <c r="S67" s="24">
        <f t="shared" si="2"/>
        <v>120</v>
      </c>
      <c r="T67" s="24">
        <f t="shared" si="3"/>
        <v>0</v>
      </c>
      <c r="U67" s="24">
        <f t="shared" si="4"/>
        <v>0</v>
      </c>
    </row>
    <row r="68" spans="1:21" s="32" customFormat="1" ht="36">
      <c r="A68" s="20">
        <v>61</v>
      </c>
      <c r="B68" s="29" t="s">
        <v>68</v>
      </c>
      <c r="C68" s="29" t="s">
        <v>152</v>
      </c>
      <c r="D68" s="30" t="s">
        <v>125</v>
      </c>
      <c r="E68" s="29" t="s">
        <v>143</v>
      </c>
      <c r="F68" s="24">
        <v>3600</v>
      </c>
      <c r="G68" s="24">
        <v>36</v>
      </c>
      <c r="H68" s="24"/>
      <c r="I68" s="24"/>
      <c r="J68" s="24">
        <v>3600</v>
      </c>
      <c r="K68" s="24">
        <v>36</v>
      </c>
      <c r="L68" s="24"/>
      <c r="M68" s="24"/>
      <c r="N68" s="24">
        <v>3600</v>
      </c>
      <c r="O68" s="24">
        <v>36</v>
      </c>
      <c r="P68" s="24"/>
      <c r="Q68" s="24"/>
      <c r="R68" s="24">
        <f t="shared" si="1"/>
        <v>10800</v>
      </c>
      <c r="S68" s="24">
        <f t="shared" si="2"/>
        <v>108</v>
      </c>
      <c r="T68" s="24">
        <f t="shared" si="3"/>
        <v>0</v>
      </c>
      <c r="U68" s="24">
        <f t="shared" si="4"/>
        <v>0</v>
      </c>
    </row>
    <row r="69" spans="1:21" s="32" customFormat="1" ht="15">
      <c r="A69" s="20">
        <v>62</v>
      </c>
      <c r="B69" s="29" t="s">
        <v>69</v>
      </c>
      <c r="C69" s="29" t="s">
        <v>157</v>
      </c>
      <c r="D69" s="30" t="s">
        <v>86</v>
      </c>
      <c r="E69" s="29" t="s">
        <v>8</v>
      </c>
      <c r="F69" s="24">
        <v>6250</v>
      </c>
      <c r="G69" s="24"/>
      <c r="H69" s="24"/>
      <c r="I69" s="24"/>
      <c r="J69" s="24">
        <v>6250</v>
      </c>
      <c r="K69" s="24"/>
      <c r="L69" s="24"/>
      <c r="M69" s="24"/>
      <c r="N69" s="24">
        <v>6250</v>
      </c>
      <c r="O69" s="24"/>
      <c r="P69" s="24"/>
      <c r="Q69" s="24"/>
      <c r="R69" s="24">
        <f t="shared" si="1"/>
        <v>18750</v>
      </c>
      <c r="S69" s="24">
        <f t="shared" si="2"/>
        <v>0</v>
      </c>
      <c r="T69" s="24">
        <f t="shared" si="3"/>
        <v>0</v>
      </c>
      <c r="U69" s="24">
        <f t="shared" si="4"/>
        <v>0</v>
      </c>
    </row>
    <row r="70" spans="1:21" s="36" customFormat="1" ht="36">
      <c r="A70" s="20">
        <v>63</v>
      </c>
      <c r="B70" s="33"/>
      <c r="C70" s="33"/>
      <c r="D70" s="34" t="s">
        <v>101</v>
      </c>
      <c r="E70" s="33" t="s">
        <v>141</v>
      </c>
      <c r="F70" s="24">
        <v>3100</v>
      </c>
      <c r="G70" s="24"/>
      <c r="H70" s="24"/>
      <c r="I70" s="24"/>
      <c r="J70" s="24">
        <v>3100</v>
      </c>
      <c r="K70" s="24"/>
      <c r="L70" s="24"/>
      <c r="M70" s="24"/>
      <c r="N70" s="24">
        <v>3100</v>
      </c>
      <c r="O70" s="24"/>
      <c r="P70" s="24"/>
      <c r="Q70" s="24"/>
      <c r="R70" s="24">
        <f t="shared" si="1"/>
        <v>9300</v>
      </c>
      <c r="S70" s="24">
        <f t="shared" si="2"/>
        <v>0</v>
      </c>
      <c r="T70" s="24">
        <f t="shared" si="3"/>
        <v>0</v>
      </c>
      <c r="U70" s="24">
        <f t="shared" si="4"/>
        <v>0</v>
      </c>
    </row>
    <row r="71" spans="1:21" s="32" customFormat="1" ht="24">
      <c r="A71" s="20">
        <v>64</v>
      </c>
      <c r="B71" s="29" t="s">
        <v>70</v>
      </c>
      <c r="C71" s="29" t="s">
        <v>152</v>
      </c>
      <c r="D71" s="30" t="s">
        <v>118</v>
      </c>
      <c r="E71" s="29" t="s">
        <v>144</v>
      </c>
      <c r="F71" s="24">
        <v>4500</v>
      </c>
      <c r="G71" s="24">
        <v>35</v>
      </c>
      <c r="H71" s="24"/>
      <c r="I71" s="24"/>
      <c r="J71" s="24">
        <v>4500</v>
      </c>
      <c r="K71" s="24">
        <v>35</v>
      </c>
      <c r="L71" s="24"/>
      <c r="M71" s="24"/>
      <c r="N71" s="24">
        <v>4500</v>
      </c>
      <c r="O71" s="24">
        <v>35</v>
      </c>
      <c r="P71" s="24"/>
      <c r="Q71" s="24"/>
      <c r="R71" s="24">
        <f t="shared" si="1"/>
        <v>13500</v>
      </c>
      <c r="S71" s="24">
        <f t="shared" si="2"/>
        <v>105</v>
      </c>
      <c r="T71" s="24">
        <f t="shared" si="3"/>
        <v>0</v>
      </c>
      <c r="U71" s="24">
        <f t="shared" si="4"/>
        <v>0</v>
      </c>
    </row>
    <row r="72" spans="1:21" s="32" customFormat="1" ht="36">
      <c r="A72" s="20">
        <v>65</v>
      </c>
      <c r="B72" s="29" t="s">
        <v>71</v>
      </c>
      <c r="C72" s="29" t="s">
        <v>195</v>
      </c>
      <c r="D72" s="30" t="s">
        <v>108</v>
      </c>
      <c r="E72" s="29" t="s">
        <v>146</v>
      </c>
      <c r="F72" s="24">
        <v>5000</v>
      </c>
      <c r="G72" s="24"/>
      <c r="H72" s="24"/>
      <c r="I72" s="24"/>
      <c r="J72" s="24">
        <v>1023.81</v>
      </c>
      <c r="K72" s="24"/>
      <c r="L72" s="42">
        <v>3976.19</v>
      </c>
      <c r="M72" s="24"/>
      <c r="N72" s="24">
        <v>5000</v>
      </c>
      <c r="O72" s="24"/>
      <c r="P72" s="24"/>
      <c r="Q72" s="24"/>
      <c r="R72" s="24">
        <f t="shared" si="1"/>
        <v>11023.81</v>
      </c>
      <c r="S72" s="24">
        <f t="shared" si="2"/>
        <v>0</v>
      </c>
      <c r="T72" s="24">
        <f t="shared" si="3"/>
        <v>3976.19</v>
      </c>
      <c r="U72" s="24">
        <f t="shared" si="4"/>
        <v>0</v>
      </c>
    </row>
    <row r="73" spans="1:21" s="32" customFormat="1" ht="24">
      <c r="A73" s="20">
        <v>66</v>
      </c>
      <c r="B73" s="29" t="s">
        <v>72</v>
      </c>
      <c r="C73" s="29" t="s">
        <v>180</v>
      </c>
      <c r="D73" s="30" t="s">
        <v>123</v>
      </c>
      <c r="E73" s="29" t="s">
        <v>146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>
        <f t="shared" ref="R73:R84" si="5">N73+J73+F73</f>
        <v>0</v>
      </c>
      <c r="S73" s="24">
        <f t="shared" si="2"/>
        <v>0</v>
      </c>
      <c r="T73" s="24">
        <f t="shared" si="3"/>
        <v>0</v>
      </c>
      <c r="U73" s="24">
        <f t="shared" si="4"/>
        <v>0</v>
      </c>
    </row>
    <row r="74" spans="1:21" s="32" customFormat="1" ht="24">
      <c r="A74" s="20">
        <v>67</v>
      </c>
      <c r="B74" s="29" t="s">
        <v>73</v>
      </c>
      <c r="C74" s="29" t="s">
        <v>154</v>
      </c>
      <c r="D74" s="30" t="s">
        <v>133</v>
      </c>
      <c r="E74" s="29" t="s">
        <v>143</v>
      </c>
      <c r="F74" s="24">
        <v>4000</v>
      </c>
      <c r="G74" s="24">
        <v>40</v>
      </c>
      <c r="H74" s="24"/>
      <c r="I74" s="24"/>
      <c r="J74" s="24">
        <v>4000</v>
      </c>
      <c r="K74" s="24">
        <v>40</v>
      </c>
      <c r="L74" s="24"/>
      <c r="M74" s="24"/>
      <c r="N74" s="24">
        <v>4000</v>
      </c>
      <c r="O74" s="24">
        <v>40</v>
      </c>
      <c r="P74" s="24"/>
      <c r="Q74" s="24"/>
      <c r="R74" s="24">
        <f t="shared" si="5"/>
        <v>12000</v>
      </c>
      <c r="S74" s="24">
        <f t="shared" si="2"/>
        <v>120</v>
      </c>
      <c r="T74" s="24">
        <f t="shared" si="3"/>
        <v>0</v>
      </c>
      <c r="U74" s="24">
        <f t="shared" si="4"/>
        <v>0</v>
      </c>
    </row>
    <row r="75" spans="1:21" s="32" customFormat="1" ht="15">
      <c r="A75" s="20">
        <v>68</v>
      </c>
      <c r="B75" s="29" t="s">
        <v>74</v>
      </c>
      <c r="C75" s="29" t="s">
        <v>169</v>
      </c>
      <c r="D75" s="30" t="s">
        <v>84</v>
      </c>
      <c r="E75" s="29" t="s">
        <v>144</v>
      </c>
      <c r="F75" s="24">
        <v>3500</v>
      </c>
      <c r="G75" s="24">
        <v>35</v>
      </c>
      <c r="H75" s="24"/>
      <c r="I75" s="24"/>
      <c r="J75" s="24">
        <v>3500</v>
      </c>
      <c r="K75" s="24">
        <v>35</v>
      </c>
      <c r="L75" s="24"/>
      <c r="M75" s="24"/>
      <c r="N75" s="24">
        <v>3500</v>
      </c>
      <c r="O75" s="24">
        <v>35</v>
      </c>
      <c r="P75" s="24"/>
      <c r="Q75" s="24"/>
      <c r="R75" s="24">
        <f t="shared" si="5"/>
        <v>10500</v>
      </c>
      <c r="S75" s="24">
        <f t="shared" si="2"/>
        <v>105</v>
      </c>
      <c r="T75" s="24">
        <f t="shared" si="3"/>
        <v>0</v>
      </c>
      <c r="U75" s="24">
        <f t="shared" si="4"/>
        <v>0</v>
      </c>
    </row>
    <row r="76" spans="1:21" s="32" customFormat="1" ht="24">
      <c r="A76" s="20">
        <v>69</v>
      </c>
      <c r="B76" s="29" t="s">
        <v>75</v>
      </c>
      <c r="C76" s="29" t="s">
        <v>156</v>
      </c>
      <c r="D76" s="30" t="s">
        <v>90</v>
      </c>
      <c r="E76" s="29" t="s">
        <v>144</v>
      </c>
      <c r="F76" s="24">
        <v>3100</v>
      </c>
      <c r="G76" s="24">
        <v>31</v>
      </c>
      <c r="H76" s="24"/>
      <c r="I76" s="24"/>
      <c r="J76" s="43">
        <v>3075.2</v>
      </c>
      <c r="K76" s="24">
        <v>31</v>
      </c>
      <c r="L76" s="24"/>
      <c r="M76" s="24"/>
      <c r="N76" s="24">
        <v>3100</v>
      </c>
      <c r="O76" s="24">
        <v>31</v>
      </c>
      <c r="P76" s="24"/>
      <c r="Q76" s="24"/>
      <c r="R76" s="24">
        <f t="shared" si="5"/>
        <v>9275.2000000000007</v>
      </c>
      <c r="S76" s="24">
        <f t="shared" si="2"/>
        <v>93</v>
      </c>
      <c r="T76" s="24">
        <f t="shared" si="3"/>
        <v>0</v>
      </c>
      <c r="U76" s="24">
        <f t="shared" si="4"/>
        <v>0</v>
      </c>
    </row>
    <row r="77" spans="1:21" s="32" customFormat="1" ht="24">
      <c r="A77" s="20">
        <v>70</v>
      </c>
      <c r="B77" s="29" t="s">
        <v>76</v>
      </c>
      <c r="C77" s="29" t="s">
        <v>161</v>
      </c>
      <c r="D77" s="30" t="s">
        <v>113</v>
      </c>
      <c r="E77" s="29" t="s">
        <v>144</v>
      </c>
      <c r="F77" s="24">
        <v>3100</v>
      </c>
      <c r="G77" s="24">
        <v>31</v>
      </c>
      <c r="H77" s="24"/>
      <c r="I77" s="24"/>
      <c r="J77" s="24">
        <v>3100</v>
      </c>
      <c r="K77" s="24">
        <v>31</v>
      </c>
      <c r="L77" s="24"/>
      <c r="M77" s="24"/>
      <c r="N77" s="24">
        <v>3100</v>
      </c>
      <c r="O77" s="24">
        <v>31</v>
      </c>
      <c r="P77" s="24"/>
      <c r="Q77" s="24"/>
      <c r="R77" s="24">
        <f t="shared" si="5"/>
        <v>9300</v>
      </c>
      <c r="S77" s="24">
        <f t="shared" si="2"/>
        <v>93</v>
      </c>
      <c r="T77" s="24">
        <f t="shared" si="3"/>
        <v>0</v>
      </c>
      <c r="U77" s="24">
        <f t="shared" si="4"/>
        <v>0</v>
      </c>
    </row>
    <row r="78" spans="1:21" s="32" customFormat="1" ht="24">
      <c r="A78" s="20">
        <v>71</v>
      </c>
      <c r="B78" s="29" t="s">
        <v>77</v>
      </c>
      <c r="C78" s="29" t="s">
        <v>196</v>
      </c>
      <c r="D78" s="30" t="s">
        <v>135</v>
      </c>
      <c r="E78" s="29" t="s">
        <v>146</v>
      </c>
      <c r="F78" s="24">
        <v>5000</v>
      </c>
      <c r="G78" s="24"/>
      <c r="H78" s="24"/>
      <c r="I78" s="24"/>
      <c r="J78" s="24">
        <v>5000</v>
      </c>
      <c r="K78" s="24"/>
      <c r="L78" s="24"/>
      <c r="M78" s="24"/>
      <c r="N78" s="24">
        <v>5000</v>
      </c>
      <c r="O78" s="24"/>
      <c r="P78" s="24"/>
      <c r="Q78" s="24"/>
      <c r="R78" s="24">
        <f t="shared" si="5"/>
        <v>15000</v>
      </c>
      <c r="S78" s="24">
        <f t="shared" si="2"/>
        <v>0</v>
      </c>
      <c r="T78" s="24">
        <f t="shared" si="3"/>
        <v>0</v>
      </c>
      <c r="U78" s="24">
        <f t="shared" si="4"/>
        <v>0</v>
      </c>
    </row>
    <row r="79" spans="1:21" s="32" customFormat="1" ht="24">
      <c r="A79" s="20">
        <v>72</v>
      </c>
      <c r="B79" s="29" t="s">
        <v>78</v>
      </c>
      <c r="C79" s="29" t="s">
        <v>148</v>
      </c>
      <c r="D79" s="30" t="s">
        <v>137</v>
      </c>
      <c r="E79" s="29" t="s">
        <v>144</v>
      </c>
      <c r="F79" s="24">
        <v>3100</v>
      </c>
      <c r="G79" s="24">
        <v>31</v>
      </c>
      <c r="H79" s="24"/>
      <c r="I79" s="24"/>
      <c r="J79" s="24">
        <v>3100</v>
      </c>
      <c r="K79" s="24">
        <v>31</v>
      </c>
      <c r="L79" s="24"/>
      <c r="M79" s="24"/>
      <c r="N79" s="24">
        <v>3100</v>
      </c>
      <c r="O79" s="24">
        <v>31</v>
      </c>
      <c r="P79" s="24"/>
      <c r="Q79" s="24"/>
      <c r="R79" s="24">
        <f t="shared" si="5"/>
        <v>9300</v>
      </c>
      <c r="S79" s="24">
        <f t="shared" si="2"/>
        <v>93</v>
      </c>
      <c r="T79" s="24">
        <f t="shared" si="3"/>
        <v>0</v>
      </c>
      <c r="U79" s="24">
        <f t="shared" si="4"/>
        <v>0</v>
      </c>
    </row>
    <row r="80" spans="1:21" s="32" customFormat="1" ht="15">
      <c r="A80" s="20">
        <v>73</v>
      </c>
      <c r="B80" s="29" t="s">
        <v>79</v>
      </c>
      <c r="C80" s="29" t="s">
        <v>170</v>
      </c>
      <c r="D80" s="30" t="s">
        <v>86</v>
      </c>
      <c r="E80" s="29" t="s">
        <v>9</v>
      </c>
      <c r="F80" s="24">
        <v>5650</v>
      </c>
      <c r="G80" s="24"/>
      <c r="H80" s="24"/>
      <c r="I80" s="24"/>
      <c r="J80" s="24">
        <v>5650</v>
      </c>
      <c r="K80" s="24"/>
      <c r="L80" s="24"/>
      <c r="M80" s="24"/>
      <c r="N80" s="24">
        <v>5650</v>
      </c>
      <c r="O80" s="24"/>
      <c r="P80" s="24"/>
      <c r="Q80" s="24"/>
      <c r="R80" s="24">
        <f t="shared" si="5"/>
        <v>16950</v>
      </c>
      <c r="S80" s="24">
        <f t="shared" si="2"/>
        <v>0</v>
      </c>
      <c r="T80" s="24">
        <f t="shared" si="3"/>
        <v>0</v>
      </c>
      <c r="U80" s="24">
        <f t="shared" si="4"/>
        <v>0</v>
      </c>
    </row>
    <row r="81" spans="1:21" s="32" customFormat="1" ht="24">
      <c r="A81" s="20">
        <v>74</v>
      </c>
      <c r="B81" s="29" t="s">
        <v>80</v>
      </c>
      <c r="C81" s="29" t="s">
        <v>159</v>
      </c>
      <c r="D81" s="30" t="s">
        <v>120</v>
      </c>
      <c r="E81" s="29" t="s">
        <v>143</v>
      </c>
      <c r="F81" s="24">
        <v>4500</v>
      </c>
      <c r="G81" s="24">
        <v>45</v>
      </c>
      <c r="H81" s="24"/>
      <c r="I81" s="24"/>
      <c r="J81" s="24">
        <v>4500</v>
      </c>
      <c r="K81" s="24">
        <v>45</v>
      </c>
      <c r="L81" s="24"/>
      <c r="M81" s="24"/>
      <c r="N81" s="24">
        <v>4500</v>
      </c>
      <c r="O81" s="24">
        <v>45</v>
      </c>
      <c r="P81" s="24"/>
      <c r="Q81" s="24"/>
      <c r="R81" s="24">
        <f t="shared" si="5"/>
        <v>13500</v>
      </c>
      <c r="S81" s="24">
        <f t="shared" si="2"/>
        <v>135</v>
      </c>
      <c r="T81" s="24">
        <f t="shared" si="3"/>
        <v>0</v>
      </c>
      <c r="U81" s="24">
        <f t="shared" si="4"/>
        <v>0</v>
      </c>
    </row>
    <row r="82" spans="1:21" s="32" customFormat="1" ht="24">
      <c r="A82" s="20">
        <v>75</v>
      </c>
      <c r="B82" s="29" t="s">
        <v>81</v>
      </c>
      <c r="C82" s="29" t="s">
        <v>161</v>
      </c>
      <c r="D82" s="30" t="s">
        <v>85</v>
      </c>
      <c r="E82" s="29" t="s">
        <v>144</v>
      </c>
      <c r="F82" s="24">
        <v>3100</v>
      </c>
      <c r="G82" s="24"/>
      <c r="H82" s="24"/>
      <c r="I82" s="24"/>
      <c r="J82" s="24">
        <v>3100</v>
      </c>
      <c r="K82" s="24"/>
      <c r="L82" s="24"/>
      <c r="M82" s="24"/>
      <c r="N82" s="24">
        <v>3100</v>
      </c>
      <c r="O82" s="24"/>
      <c r="P82" s="24"/>
      <c r="Q82" s="24"/>
      <c r="R82" s="24">
        <f t="shared" si="5"/>
        <v>9300</v>
      </c>
      <c r="S82" s="24">
        <f t="shared" si="2"/>
        <v>0</v>
      </c>
      <c r="T82" s="24">
        <f t="shared" si="3"/>
        <v>0</v>
      </c>
      <c r="U82" s="24">
        <f t="shared" si="4"/>
        <v>0</v>
      </c>
    </row>
    <row r="83" spans="1:21" s="32" customFormat="1" ht="24">
      <c r="A83" s="20">
        <v>76</v>
      </c>
      <c r="B83" s="29" t="s">
        <v>82</v>
      </c>
      <c r="C83" s="29" t="s">
        <v>149</v>
      </c>
      <c r="D83" s="30" t="s">
        <v>93</v>
      </c>
      <c r="E83" s="29" t="s">
        <v>144</v>
      </c>
      <c r="F83" s="24">
        <v>3100</v>
      </c>
      <c r="G83" s="24"/>
      <c r="H83" s="24"/>
      <c r="I83" s="24"/>
      <c r="J83" s="24">
        <v>3100</v>
      </c>
      <c r="K83" s="24"/>
      <c r="L83" s="24"/>
      <c r="M83" s="24"/>
      <c r="N83" s="24">
        <v>3100</v>
      </c>
      <c r="O83" s="24"/>
      <c r="P83" s="24"/>
      <c r="Q83" s="24"/>
      <c r="R83" s="24">
        <f t="shared" si="5"/>
        <v>9300</v>
      </c>
      <c r="S83" s="24">
        <f t="shared" si="2"/>
        <v>0</v>
      </c>
      <c r="T83" s="24">
        <f t="shared" si="3"/>
        <v>0</v>
      </c>
      <c r="U83" s="24">
        <f t="shared" si="4"/>
        <v>0</v>
      </c>
    </row>
    <row r="84" spans="1:21" s="32" customFormat="1" ht="24">
      <c r="A84" s="20">
        <v>77</v>
      </c>
      <c r="B84" s="29" t="s">
        <v>49</v>
      </c>
      <c r="C84" s="29" t="s">
        <v>197</v>
      </c>
      <c r="D84" s="30" t="s">
        <v>133</v>
      </c>
      <c r="E84" s="29" t="s">
        <v>143</v>
      </c>
      <c r="F84" s="24">
        <v>4000</v>
      </c>
      <c r="G84" s="24"/>
      <c r="H84" s="24"/>
      <c r="I84" s="24"/>
      <c r="J84" s="24">
        <v>4000</v>
      </c>
      <c r="K84" s="24"/>
      <c r="L84" s="24"/>
      <c r="M84" s="24"/>
      <c r="N84" s="24">
        <v>4000</v>
      </c>
      <c r="O84" s="24"/>
      <c r="P84" s="24"/>
      <c r="Q84" s="24"/>
      <c r="R84" s="24">
        <f t="shared" si="5"/>
        <v>12000</v>
      </c>
      <c r="S84" s="24">
        <f t="shared" si="2"/>
        <v>0</v>
      </c>
      <c r="T84" s="24">
        <f t="shared" si="3"/>
        <v>0</v>
      </c>
      <c r="U84" s="24">
        <f t="shared" si="4"/>
        <v>0</v>
      </c>
    </row>
    <row r="85" spans="1:21" s="36" customFormat="1" ht="24">
      <c r="A85" s="20">
        <v>78</v>
      </c>
      <c r="B85" s="33"/>
      <c r="C85" s="33"/>
      <c r="D85" s="34" t="s">
        <v>95</v>
      </c>
      <c r="E85" s="33" t="s">
        <v>141</v>
      </c>
      <c r="F85" s="24">
        <v>3100</v>
      </c>
      <c r="G85" s="24"/>
      <c r="H85" s="24"/>
      <c r="I85" s="24"/>
      <c r="J85" s="24">
        <v>3100</v>
      </c>
      <c r="K85" s="24"/>
      <c r="L85" s="24"/>
      <c r="M85" s="24"/>
      <c r="N85" s="24">
        <v>3100</v>
      </c>
      <c r="O85" s="24"/>
      <c r="P85" s="24"/>
      <c r="Q85" s="24"/>
      <c r="R85" s="24">
        <f t="shared" ref="R85:U85" si="6">N85+J85++F85</f>
        <v>9300</v>
      </c>
      <c r="S85" s="24">
        <f t="shared" si="6"/>
        <v>0</v>
      </c>
      <c r="T85" s="24">
        <f t="shared" si="6"/>
        <v>0</v>
      </c>
      <c r="U85" s="24">
        <f t="shared" si="6"/>
        <v>0</v>
      </c>
    </row>
    <row r="86" spans="1:21" s="28" customFormat="1" ht="15.75">
      <c r="A86" s="20"/>
      <c r="B86" s="41"/>
      <c r="C86" s="41"/>
      <c r="D86" s="25"/>
      <c r="E86" s="26"/>
      <c r="F86" s="27">
        <f>SUM(F8:F85)</f>
        <v>273989.96000000002</v>
      </c>
      <c r="G86" s="27">
        <f t="shared" ref="G86:U86" si="7">SUM(G8:G85)</f>
        <v>4059</v>
      </c>
      <c r="H86" s="27">
        <f t="shared" si="7"/>
        <v>0</v>
      </c>
      <c r="I86" s="27">
        <f t="shared" si="7"/>
        <v>0</v>
      </c>
      <c r="J86" s="27">
        <f t="shared" si="7"/>
        <v>271889.57</v>
      </c>
      <c r="K86" s="27">
        <f t="shared" si="7"/>
        <v>4059</v>
      </c>
      <c r="L86" s="27">
        <f t="shared" si="7"/>
        <v>3976.19</v>
      </c>
      <c r="M86" s="27">
        <f t="shared" si="7"/>
        <v>18895.240000000002</v>
      </c>
      <c r="N86" s="27">
        <f t="shared" si="7"/>
        <v>273640.34999999998</v>
      </c>
      <c r="O86" s="27">
        <f t="shared" si="7"/>
        <v>4059</v>
      </c>
      <c r="P86" s="27">
        <f t="shared" si="7"/>
        <v>0</v>
      </c>
      <c r="Q86" s="27">
        <f t="shared" si="7"/>
        <v>0</v>
      </c>
      <c r="R86" s="27">
        <f t="shared" si="7"/>
        <v>819519.88000000012</v>
      </c>
      <c r="S86" s="27">
        <f t="shared" si="7"/>
        <v>12177</v>
      </c>
      <c r="T86" s="27">
        <f t="shared" si="7"/>
        <v>3976.19</v>
      </c>
      <c r="U86" s="27">
        <f t="shared" si="7"/>
        <v>18895.240000000002</v>
      </c>
    </row>
    <row r="87" spans="1:21">
      <c r="A87" s="9"/>
      <c r="B87" s="9"/>
      <c r="C87" s="9"/>
      <c r="D87" s="23"/>
      <c r="E87" s="15"/>
      <c r="F87" s="10"/>
      <c r="G87" s="8"/>
      <c r="H87" s="8"/>
      <c r="I87" s="8"/>
      <c r="J87" s="10"/>
      <c r="K87" s="8"/>
      <c r="L87" s="8"/>
      <c r="M87" s="8"/>
      <c r="N87" s="10"/>
      <c r="O87" s="8"/>
      <c r="P87" s="8"/>
      <c r="Q87" s="8"/>
      <c r="R87" s="10"/>
      <c r="S87" s="8"/>
      <c r="T87" s="8"/>
      <c r="U87" s="8"/>
    </row>
    <row r="88" spans="1:21">
      <c r="A88" s="9"/>
      <c r="B88" s="9"/>
      <c r="C88" s="9"/>
      <c r="D88" s="18"/>
      <c r="E88" s="15"/>
      <c r="F88" s="37"/>
      <c r="G88" s="8"/>
      <c r="H88" s="8"/>
      <c r="I88" s="8"/>
      <c r="J88" s="37"/>
      <c r="K88" s="8"/>
      <c r="L88" s="8"/>
      <c r="M88" s="8"/>
      <c r="N88" s="37"/>
      <c r="O88" s="8"/>
      <c r="P88" s="8"/>
      <c r="Q88" s="8"/>
      <c r="R88" s="8"/>
      <c r="S88" s="8"/>
      <c r="T88" s="8"/>
      <c r="U88" s="8"/>
    </row>
    <row r="89" spans="1:21">
      <c r="A89" s="9"/>
      <c r="B89" s="9"/>
      <c r="C89" s="9"/>
      <c r="D89" s="18"/>
      <c r="E89" s="15"/>
      <c r="F89" s="11"/>
      <c r="G89" s="8"/>
      <c r="H89" s="8"/>
      <c r="I89" s="8"/>
      <c r="J89" s="11"/>
      <c r="K89" s="8"/>
      <c r="L89" s="8"/>
      <c r="M89" s="8"/>
      <c r="N89" s="11"/>
      <c r="O89" s="8"/>
      <c r="P89" s="8"/>
      <c r="Q89" s="8"/>
      <c r="R89" s="11"/>
      <c r="S89" s="8"/>
      <c r="T89" s="8"/>
      <c r="U89" s="8"/>
    </row>
    <row r="90" spans="1:21">
      <c r="A90" s="9"/>
      <c r="B90" s="9"/>
      <c r="C90" s="9"/>
      <c r="D90" s="18"/>
      <c r="E90" s="15"/>
      <c r="F90" s="11"/>
      <c r="G90" s="8"/>
      <c r="H90" s="8"/>
      <c r="I90" s="8"/>
      <c r="J90" s="11"/>
      <c r="K90" s="8"/>
      <c r="L90" s="8"/>
      <c r="M90" s="8"/>
      <c r="N90" s="11"/>
      <c r="O90" s="8"/>
      <c r="P90" s="8"/>
      <c r="Q90" s="8"/>
      <c r="R90" s="11"/>
      <c r="S90" s="8"/>
      <c r="T90" s="8"/>
      <c r="U90" s="8"/>
    </row>
    <row r="91" spans="1:21" ht="15">
      <c r="A91" s="9"/>
      <c r="B91" s="9"/>
      <c r="C91" s="9"/>
      <c r="D91" s="18"/>
      <c r="E91" s="15"/>
      <c r="F91" s="11"/>
      <c r="G91"/>
      <c r="H91" s="8"/>
      <c r="I91" s="8"/>
      <c r="J91" s="11"/>
      <c r="K91"/>
      <c r="L91" s="8"/>
      <c r="M91" s="8"/>
      <c r="N91" s="11"/>
      <c r="O91"/>
      <c r="P91" s="8"/>
      <c r="Q91" s="8"/>
      <c r="R91" s="11"/>
      <c r="S91" s="8"/>
      <c r="T91" s="8"/>
      <c r="U91" s="8"/>
    </row>
    <row r="92" spans="1:21">
      <c r="A92" s="9"/>
      <c r="B92" s="9"/>
      <c r="C92" s="9"/>
      <c r="D92" s="18"/>
      <c r="E92" s="15"/>
      <c r="F92" s="8"/>
      <c r="G92" s="8"/>
      <c r="H92" s="8"/>
      <c r="I92" s="8"/>
      <c r="J92" s="8"/>
      <c r="K92" s="37"/>
      <c r="L92" s="8"/>
      <c r="M92" s="8"/>
      <c r="N92" s="8"/>
      <c r="O92" s="37"/>
      <c r="P92" s="8"/>
      <c r="Q92" s="8"/>
      <c r="R92" s="8"/>
      <c r="S92" s="8"/>
      <c r="T92" s="8"/>
      <c r="U92" s="8"/>
    </row>
    <row r="93" spans="1:21">
      <c r="A93" s="9"/>
      <c r="B93" s="9"/>
      <c r="C93" s="9"/>
      <c r="D93" s="18"/>
      <c r="E93" s="15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>
      <c r="A94" s="9"/>
      <c r="B94" s="9"/>
      <c r="C94" s="9"/>
      <c r="D94" s="18"/>
      <c r="E94" s="15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>
      <c r="A95" s="9"/>
      <c r="B95" s="9"/>
      <c r="C95" s="9"/>
      <c r="D95" s="18"/>
      <c r="E95" s="15"/>
      <c r="F95" s="11"/>
      <c r="G95" s="8"/>
      <c r="H95" s="8"/>
      <c r="I95" s="8"/>
      <c r="J95" s="11"/>
      <c r="K95" s="8"/>
      <c r="L95" s="8"/>
      <c r="M95" s="8"/>
      <c r="N95" s="11"/>
      <c r="O95" s="8"/>
      <c r="P95" s="8"/>
      <c r="Q95" s="8"/>
      <c r="R95" s="8"/>
      <c r="S95" s="8"/>
      <c r="T95" s="8"/>
      <c r="U95" s="8"/>
    </row>
    <row r="96" spans="1:21">
      <c r="A96" s="9"/>
      <c r="B96" s="9"/>
      <c r="C96" s="9"/>
      <c r="D96" s="18"/>
      <c r="E96" s="15"/>
      <c r="F96" s="8"/>
      <c r="G96" s="8"/>
      <c r="H96" s="8"/>
      <c r="I96" s="8"/>
      <c r="J96" s="8"/>
      <c r="K96" s="8"/>
      <c r="L96" s="8"/>
      <c r="M96" s="8"/>
      <c r="N96" s="11"/>
      <c r="O96" s="8"/>
      <c r="P96" s="8"/>
      <c r="Q96" s="8"/>
      <c r="R96" s="8"/>
      <c r="S96" s="8"/>
      <c r="T96" s="8"/>
      <c r="U96" s="8"/>
    </row>
    <row r="97" spans="1:21">
      <c r="A97" s="9"/>
      <c r="B97" s="9"/>
      <c r="C97" s="9"/>
      <c r="D97" s="18"/>
      <c r="E97" s="15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>
      <c r="A98" s="9"/>
      <c r="B98" s="9"/>
      <c r="C98" s="9"/>
      <c r="D98" s="18"/>
      <c r="E98" s="15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>
      <c r="A99" s="9"/>
      <c r="B99" s="9"/>
      <c r="C99" s="9"/>
      <c r="D99" s="18"/>
      <c r="E99" s="15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>
      <c r="A100" s="9"/>
      <c r="B100" s="9"/>
      <c r="C100" s="9"/>
      <c r="D100" s="18"/>
      <c r="E100" s="15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>
      <c r="A101" s="9"/>
      <c r="B101" s="9"/>
      <c r="C101" s="9"/>
      <c r="D101" s="18"/>
      <c r="E101" s="15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>
      <c r="A102" s="9"/>
      <c r="B102" s="9"/>
      <c r="C102" s="9"/>
      <c r="D102" s="18"/>
      <c r="E102" s="15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>
      <c r="A103" s="9"/>
      <c r="B103" s="9"/>
      <c r="C103" s="9"/>
      <c r="D103" s="18"/>
      <c r="E103" s="15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>
      <c r="A104" s="9"/>
      <c r="B104" s="9"/>
      <c r="C104" s="9"/>
      <c r="D104" s="18"/>
      <c r="E104" s="15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9"/>
      <c r="B105" s="9"/>
      <c r="C105" s="9"/>
      <c r="D105" s="18"/>
      <c r="E105" s="15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9"/>
      <c r="B106" s="9"/>
      <c r="C106" s="9"/>
      <c r="D106" s="18"/>
      <c r="E106" s="15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>
      <c r="A107" s="9"/>
      <c r="B107" s="9"/>
      <c r="C107" s="9"/>
      <c r="D107" s="18"/>
      <c r="E107" s="15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>
      <c r="A108" s="9"/>
      <c r="B108" s="9"/>
      <c r="C108" s="9"/>
      <c r="D108" s="18"/>
      <c r="E108" s="15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>
      <c r="A109" s="9"/>
      <c r="B109" s="9"/>
      <c r="C109" s="9"/>
      <c r="D109" s="18"/>
      <c r="E109" s="15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>
      <c r="A110" s="9"/>
      <c r="B110" s="9"/>
      <c r="C110" s="9"/>
      <c r="D110" s="18"/>
      <c r="E110" s="15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>
      <c r="A111" s="9"/>
      <c r="B111" s="9"/>
      <c r="C111" s="9"/>
      <c r="D111" s="18"/>
      <c r="E111" s="15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>
      <c r="A112" s="9"/>
      <c r="B112" s="9"/>
      <c r="C112" s="9"/>
      <c r="D112" s="18"/>
      <c r="E112" s="1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>
      <c r="A113" s="9"/>
      <c r="B113" s="9"/>
      <c r="C113" s="9"/>
      <c r="D113" s="18"/>
      <c r="E113" s="1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>
      <c r="A114" s="9"/>
      <c r="B114" s="9"/>
      <c r="C114" s="9"/>
      <c r="D114" s="18"/>
      <c r="E114" s="15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>
      <c r="A115" s="9"/>
      <c r="B115" s="9"/>
      <c r="C115" s="9"/>
      <c r="D115" s="18"/>
      <c r="E115" s="15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>
      <c r="A116" s="9"/>
      <c r="B116" s="9"/>
      <c r="C116" s="9"/>
      <c r="D116" s="18"/>
      <c r="E116" s="15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>
      <c r="A117" s="9"/>
      <c r="B117" s="9"/>
      <c r="C117" s="9"/>
      <c r="D117" s="18"/>
      <c r="E117" s="1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>
      <c r="A118" s="9"/>
      <c r="B118" s="9"/>
      <c r="C118" s="9"/>
      <c r="D118" s="18"/>
      <c r="E118" s="15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>
      <c r="A119" s="9"/>
      <c r="B119" s="9"/>
      <c r="C119" s="9"/>
      <c r="D119" s="18"/>
      <c r="E119" s="15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>
      <c r="A120" s="9"/>
      <c r="B120" s="9"/>
      <c r="C120" s="9"/>
      <c r="D120" s="18"/>
      <c r="E120" s="15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>
      <c r="A121" s="9"/>
      <c r="B121" s="9"/>
      <c r="C121" s="9"/>
      <c r="D121" s="18"/>
      <c r="E121" s="15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>
      <c r="A122" s="9"/>
      <c r="B122" s="9"/>
      <c r="C122" s="9"/>
      <c r="D122" s="18"/>
      <c r="E122" s="1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>
      <c r="A123" s="9"/>
      <c r="B123" s="9"/>
      <c r="C123" s="9"/>
      <c r="D123" s="18"/>
      <c r="E123" s="15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>
      <c r="A124" s="9"/>
      <c r="B124" s="9"/>
      <c r="C124" s="9"/>
      <c r="D124" s="18"/>
      <c r="E124" s="15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>
      <c r="A125" s="9"/>
      <c r="B125" s="9"/>
      <c r="C125" s="9"/>
      <c r="D125" s="18"/>
      <c r="E125" s="15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>
      <c r="A126" s="9"/>
      <c r="B126" s="9"/>
      <c r="C126" s="9"/>
      <c r="D126" s="18"/>
      <c r="E126" s="15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>
      <c r="A127" s="9"/>
      <c r="B127" s="9"/>
      <c r="C127" s="9"/>
      <c r="D127" s="18"/>
      <c r="E127" s="15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>
      <c r="A128" s="9"/>
      <c r="B128" s="9"/>
      <c r="C128" s="9"/>
      <c r="D128" s="18"/>
      <c r="E128" s="15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>
      <c r="A129" s="9"/>
      <c r="B129" s="9"/>
      <c r="C129" s="9"/>
      <c r="D129" s="18"/>
      <c r="E129" s="15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>
      <c r="A130" s="9"/>
      <c r="B130" s="9"/>
      <c r="C130" s="9"/>
      <c r="D130" s="18"/>
      <c r="E130" s="15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>
      <c r="A131" s="9"/>
      <c r="B131" s="9"/>
      <c r="C131" s="9"/>
      <c r="D131" s="18"/>
      <c r="E131" s="15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>
      <c r="A132" s="9"/>
      <c r="B132" s="9"/>
      <c r="C132" s="9"/>
      <c r="D132" s="18"/>
      <c r="E132" s="15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>
      <c r="A133" s="9"/>
      <c r="B133" s="9"/>
      <c r="C133" s="9"/>
      <c r="D133" s="18"/>
      <c r="E133" s="15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>
      <c r="A134" s="9"/>
      <c r="B134" s="9"/>
      <c r="C134" s="9"/>
      <c r="D134" s="18"/>
      <c r="E134" s="15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>
      <c r="A135" s="9"/>
      <c r="B135" s="9"/>
      <c r="C135" s="9"/>
      <c r="D135" s="18"/>
      <c r="E135" s="15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>
      <c r="A136" s="9"/>
      <c r="B136" s="9"/>
      <c r="C136" s="9"/>
      <c r="D136" s="18"/>
      <c r="E136" s="15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9"/>
      <c r="B137" s="9"/>
      <c r="C137" s="9"/>
      <c r="D137" s="18"/>
      <c r="E137" s="15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>
      <c r="A138" s="9"/>
      <c r="B138" s="9"/>
      <c r="C138" s="9"/>
      <c r="D138" s="18"/>
      <c r="E138" s="1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>
      <c r="A139" s="9"/>
      <c r="B139" s="9"/>
      <c r="C139" s="9"/>
      <c r="D139" s="18"/>
      <c r="E139" s="15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>
      <c r="A140" s="9"/>
      <c r="B140" s="9"/>
      <c r="C140" s="9"/>
      <c r="D140" s="18"/>
      <c r="E140" s="15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>
      <c r="A141" s="9"/>
      <c r="B141" s="9"/>
      <c r="C141" s="9"/>
      <c r="D141" s="18"/>
      <c r="E141" s="15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>
      <c r="A142" s="9"/>
      <c r="B142" s="9"/>
      <c r="C142" s="9"/>
      <c r="D142" s="18"/>
      <c r="E142" s="1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>
      <c r="A143" s="9"/>
      <c r="B143" s="9"/>
      <c r="C143" s="9"/>
      <c r="D143" s="18"/>
      <c r="E143" s="15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>
      <c r="A144" s="9"/>
      <c r="B144" s="9"/>
      <c r="C144" s="9"/>
      <c r="D144" s="18"/>
      <c r="E144" s="15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>
      <c r="A145" s="9"/>
      <c r="B145" s="9"/>
      <c r="C145" s="9"/>
      <c r="D145" s="18"/>
      <c r="E145" s="15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>
      <c r="A146" s="9"/>
      <c r="B146" s="9"/>
      <c r="C146" s="9"/>
      <c r="D146" s="18"/>
      <c r="E146" s="1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>
      <c r="A147" s="9"/>
      <c r="B147" s="9"/>
      <c r="C147" s="9"/>
      <c r="D147" s="18"/>
      <c r="E147" s="15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>
      <c r="A148" s="9"/>
      <c r="B148" s="9"/>
      <c r="C148" s="9"/>
      <c r="D148" s="18"/>
      <c r="E148" s="1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>
      <c r="A149" s="9"/>
      <c r="B149" s="9"/>
      <c r="C149" s="9"/>
      <c r="D149" s="18"/>
      <c r="E149" s="15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>
      <c r="A150" s="9"/>
      <c r="B150" s="9"/>
      <c r="C150" s="9"/>
      <c r="D150" s="18"/>
      <c r="E150" s="15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>
      <c r="A151" s="9"/>
      <c r="B151" s="9"/>
      <c r="C151" s="9"/>
      <c r="D151" s="18"/>
      <c r="E151" s="15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>
      <c r="A152" s="9"/>
      <c r="B152" s="9"/>
      <c r="C152" s="9"/>
      <c r="D152" s="18"/>
      <c r="E152" s="15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>
      <c r="A153" s="9"/>
      <c r="B153" s="9"/>
      <c r="C153" s="9"/>
      <c r="D153" s="18"/>
      <c r="E153" s="15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>
      <c r="A154" s="9"/>
      <c r="B154" s="9"/>
      <c r="C154" s="9"/>
      <c r="D154" s="18"/>
      <c r="E154" s="15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>
      <c r="A155" s="9"/>
      <c r="B155" s="9"/>
      <c r="C155" s="9"/>
      <c r="D155" s="18"/>
      <c r="E155" s="15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>
      <c r="A156" s="9"/>
      <c r="B156" s="9"/>
      <c r="C156" s="9"/>
      <c r="D156" s="18"/>
      <c r="E156" s="15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>
      <c r="A157" s="9"/>
      <c r="B157" s="9"/>
      <c r="C157" s="9"/>
      <c r="D157" s="18"/>
      <c r="E157" s="15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>
      <c r="A158" s="9"/>
      <c r="B158" s="9"/>
      <c r="C158" s="9"/>
      <c r="D158" s="18"/>
      <c r="E158" s="15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>
      <c r="A159" s="9"/>
      <c r="B159" s="9"/>
      <c r="C159" s="9"/>
      <c r="D159" s="18"/>
      <c r="E159" s="15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>
      <c r="A160" s="9"/>
      <c r="B160" s="9"/>
      <c r="C160" s="9"/>
      <c r="D160" s="18"/>
      <c r="E160" s="15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>
      <c r="A161" s="9"/>
      <c r="B161" s="9"/>
      <c r="C161" s="9"/>
      <c r="D161" s="18"/>
      <c r="E161" s="15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>
      <c r="A162" s="9"/>
      <c r="B162" s="9"/>
      <c r="C162" s="9"/>
      <c r="D162" s="18"/>
      <c r="E162" s="15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>
      <c r="A163" s="9"/>
      <c r="B163" s="9"/>
      <c r="C163" s="9"/>
      <c r="D163" s="18"/>
      <c r="E163" s="1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>
      <c r="A164" s="9"/>
      <c r="B164" s="9"/>
      <c r="C164" s="9"/>
      <c r="D164" s="18"/>
      <c r="E164" s="15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>
      <c r="A165" s="9"/>
      <c r="B165" s="9"/>
      <c r="C165" s="9"/>
      <c r="D165" s="18"/>
      <c r="E165" s="15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>
      <c r="A166" s="9"/>
      <c r="B166" s="9"/>
      <c r="C166" s="9"/>
      <c r="D166" s="18"/>
      <c r="E166" s="15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>
      <c r="A167" s="9"/>
      <c r="B167" s="9"/>
      <c r="C167" s="9"/>
      <c r="D167" s="18"/>
      <c r="E167" s="15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>
      <c r="A168" s="9"/>
      <c r="B168" s="9"/>
      <c r="C168" s="9"/>
      <c r="D168" s="18"/>
      <c r="E168" s="15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>
      <c r="A169" s="9"/>
      <c r="B169" s="9"/>
      <c r="C169" s="9"/>
      <c r="D169" s="18"/>
      <c r="E169" s="15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>
      <c r="A170" s="9"/>
      <c r="B170" s="9"/>
      <c r="C170" s="9"/>
      <c r="D170" s="18"/>
      <c r="E170" s="15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>
      <c r="A171" s="9"/>
      <c r="B171" s="9"/>
      <c r="C171" s="9"/>
      <c r="D171" s="18"/>
      <c r="E171" s="15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>
      <c r="A172" s="9"/>
      <c r="B172" s="9"/>
      <c r="C172" s="9"/>
      <c r="D172" s="18"/>
      <c r="E172" s="1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>
      <c r="A173" s="9"/>
      <c r="B173" s="9"/>
      <c r="C173" s="9"/>
      <c r="D173" s="18"/>
      <c r="E173" s="15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>
      <c r="A174" s="9"/>
      <c r="B174" s="9"/>
      <c r="C174" s="9"/>
      <c r="D174" s="18"/>
      <c r="E174" s="15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>
      <c r="A175" s="9"/>
      <c r="B175" s="9"/>
      <c r="C175" s="9"/>
      <c r="D175" s="18"/>
      <c r="E175" s="15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>
      <c r="A176" s="9"/>
      <c r="B176" s="9"/>
      <c r="C176" s="9"/>
      <c r="D176" s="18"/>
      <c r="E176" s="15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>
      <c r="A177" s="9"/>
      <c r="B177" s="9"/>
      <c r="C177" s="9"/>
      <c r="D177" s="18"/>
      <c r="E177" s="15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>
      <c r="A178" s="9"/>
      <c r="B178" s="9"/>
      <c r="C178" s="9"/>
      <c r="D178" s="18"/>
      <c r="E178" s="15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>
      <c r="A179" s="9"/>
      <c r="B179" s="9"/>
      <c r="C179" s="9"/>
      <c r="D179" s="18"/>
      <c r="E179" s="15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>
      <c r="A180" s="9"/>
      <c r="B180" s="9"/>
      <c r="C180" s="9"/>
      <c r="D180" s="18"/>
      <c r="E180" s="15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>
      <c r="A181" s="9"/>
      <c r="B181" s="9"/>
      <c r="C181" s="9"/>
      <c r="D181" s="18"/>
      <c r="E181" s="15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>
      <c r="A182" s="9"/>
      <c r="B182" s="9"/>
      <c r="C182" s="9"/>
      <c r="D182" s="18"/>
      <c r="E182" s="15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>
      <c r="A183" s="9"/>
      <c r="B183" s="9"/>
      <c r="C183" s="9"/>
      <c r="D183" s="18"/>
      <c r="E183" s="15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>
      <c r="A184" s="9"/>
      <c r="B184" s="9"/>
      <c r="C184" s="9"/>
      <c r="D184" s="18"/>
      <c r="E184" s="15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>
      <c r="A185" s="9"/>
      <c r="B185" s="9"/>
      <c r="C185" s="9"/>
      <c r="D185" s="18"/>
      <c r="E185" s="15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>
      <c r="A186" s="9"/>
      <c r="B186" s="9"/>
      <c r="C186" s="9"/>
      <c r="D186" s="18"/>
      <c r="E186" s="15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>
      <c r="A187" s="9"/>
      <c r="B187" s="9"/>
      <c r="C187" s="9"/>
      <c r="D187" s="18"/>
      <c r="E187" s="15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>
      <c r="A188" s="9"/>
      <c r="B188" s="9"/>
      <c r="C188" s="9"/>
      <c r="D188" s="18"/>
      <c r="E188" s="15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>
      <c r="A189" s="9"/>
      <c r="B189" s="9"/>
      <c r="C189" s="9"/>
      <c r="D189" s="18"/>
      <c r="E189" s="15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>
      <c r="A190" s="9"/>
      <c r="B190" s="9"/>
      <c r="C190" s="9"/>
      <c r="D190" s="18"/>
      <c r="E190" s="15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>
      <c r="A191" s="9"/>
      <c r="B191" s="9"/>
      <c r="C191" s="9"/>
      <c r="D191" s="18"/>
      <c r="E191" s="15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>
      <c r="A192" s="9"/>
      <c r="B192" s="9"/>
      <c r="C192" s="9"/>
      <c r="D192" s="18"/>
      <c r="E192" s="15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>
      <c r="A193" s="9"/>
      <c r="B193" s="9"/>
      <c r="C193" s="9"/>
      <c r="D193" s="18"/>
      <c r="E193" s="15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>
      <c r="A194" s="9"/>
      <c r="B194" s="9"/>
      <c r="C194" s="9"/>
      <c r="D194" s="18"/>
      <c r="E194" s="15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>
      <c r="A195" s="9"/>
      <c r="B195" s="9"/>
      <c r="C195" s="9"/>
      <c r="D195" s="18"/>
      <c r="E195" s="15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>
      <c r="A196" s="9"/>
      <c r="B196" s="9"/>
      <c r="C196" s="9"/>
      <c r="D196" s="18"/>
      <c r="E196" s="15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>
      <c r="A197" s="9"/>
      <c r="B197" s="9"/>
      <c r="C197" s="9"/>
      <c r="D197" s="18"/>
      <c r="E197" s="15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>
      <c r="A198" s="9"/>
      <c r="B198" s="9"/>
      <c r="C198" s="9"/>
      <c r="D198" s="18"/>
      <c r="E198" s="15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>
      <c r="A199" s="9"/>
      <c r="B199" s="9"/>
      <c r="C199" s="9"/>
      <c r="D199" s="18"/>
      <c r="E199" s="15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>
      <c r="A200" s="9"/>
      <c r="B200" s="9"/>
      <c r="C200" s="9"/>
      <c r="D200" s="18"/>
      <c r="E200" s="15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>
      <c r="A201" s="9"/>
      <c r="B201" s="9"/>
      <c r="C201" s="9"/>
      <c r="D201" s="18"/>
      <c r="E201" s="15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>
      <c r="A202" s="9"/>
      <c r="B202" s="9"/>
      <c r="C202" s="9"/>
      <c r="D202" s="18"/>
      <c r="E202" s="15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>
      <c r="A203" s="9"/>
      <c r="B203" s="9"/>
      <c r="C203" s="9"/>
      <c r="D203" s="18"/>
      <c r="E203" s="15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>
      <c r="A204" s="9"/>
      <c r="B204" s="9"/>
      <c r="C204" s="9"/>
      <c r="D204" s="18"/>
      <c r="E204" s="15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>
      <c r="A205" s="9"/>
      <c r="B205" s="9"/>
      <c r="C205" s="9"/>
      <c r="D205" s="18"/>
      <c r="E205" s="15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>
      <c r="A206" s="9"/>
      <c r="B206" s="9"/>
      <c r="C206" s="9"/>
      <c r="D206" s="18"/>
      <c r="E206" s="15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>
      <c r="A207" s="9"/>
      <c r="B207" s="9"/>
      <c r="C207" s="9"/>
      <c r="D207" s="18"/>
      <c r="E207" s="15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>
      <c r="A208" s="9"/>
      <c r="B208" s="9"/>
      <c r="C208" s="9"/>
      <c r="D208" s="18"/>
      <c r="E208" s="15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>
      <c r="A209" s="9"/>
      <c r="B209" s="9"/>
      <c r="C209" s="9"/>
      <c r="D209" s="18"/>
      <c r="E209" s="15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>
      <c r="A210" s="9"/>
      <c r="B210" s="9"/>
      <c r="C210" s="9"/>
      <c r="D210" s="18"/>
      <c r="E210" s="15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>
      <c r="A211" s="9"/>
      <c r="B211" s="9"/>
      <c r="C211" s="9"/>
      <c r="D211" s="18"/>
      <c r="E211" s="1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>
      <c r="A212" s="9"/>
      <c r="B212" s="9"/>
      <c r="C212" s="9"/>
      <c r="D212" s="18"/>
      <c r="E212" s="15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>
      <c r="A213" s="9"/>
      <c r="B213" s="9"/>
      <c r="C213" s="9"/>
      <c r="D213" s="18"/>
      <c r="E213" s="15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>
      <c r="A214" s="9"/>
      <c r="B214" s="9"/>
      <c r="C214" s="9"/>
      <c r="D214" s="18"/>
      <c r="E214" s="15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>
      <c r="A215" s="9"/>
      <c r="B215" s="9"/>
      <c r="C215" s="9"/>
      <c r="D215" s="18"/>
      <c r="E215" s="15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>
      <c r="A216" s="9"/>
      <c r="B216" s="9"/>
      <c r="C216" s="9"/>
      <c r="D216" s="18"/>
      <c r="E216" s="15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>
      <c r="A217" s="9"/>
      <c r="B217" s="9"/>
      <c r="C217" s="9"/>
      <c r="D217" s="18"/>
      <c r="E217" s="15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>
      <c r="A218" s="9"/>
      <c r="B218" s="9"/>
      <c r="C218" s="9"/>
      <c r="D218" s="18"/>
      <c r="E218" s="15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>
      <c r="A219" s="9"/>
      <c r="B219" s="9"/>
      <c r="C219" s="9"/>
      <c r="D219" s="18"/>
      <c r="E219" s="15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>
      <c r="A220" s="9"/>
      <c r="B220" s="9"/>
      <c r="C220" s="9"/>
      <c r="D220" s="18"/>
      <c r="E220" s="15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>
      <c r="A221" s="9"/>
      <c r="B221" s="9"/>
      <c r="C221" s="9"/>
      <c r="D221" s="18"/>
      <c r="E221" s="15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>
      <c r="A222" s="9"/>
      <c r="B222" s="9"/>
      <c r="C222" s="9"/>
      <c r="D222" s="18"/>
      <c r="E222" s="15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>
      <c r="A223" s="9"/>
      <c r="B223" s="9"/>
      <c r="C223" s="9"/>
      <c r="D223" s="18"/>
      <c r="E223" s="15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>
      <c r="A224" s="9"/>
      <c r="B224" s="9"/>
      <c r="C224" s="9"/>
      <c r="D224" s="18"/>
      <c r="E224" s="15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>
      <c r="A225" s="9"/>
      <c r="B225" s="9"/>
      <c r="C225" s="9"/>
      <c r="D225" s="18"/>
      <c r="E225" s="15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>
      <c r="A226" s="9"/>
      <c r="B226" s="9"/>
      <c r="C226" s="9"/>
      <c r="D226" s="18"/>
      <c r="E226" s="15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>
      <c r="A227" s="9"/>
      <c r="B227" s="9"/>
      <c r="C227" s="9"/>
      <c r="D227" s="18"/>
      <c r="E227" s="15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>
      <c r="A228" s="9"/>
      <c r="B228" s="9"/>
      <c r="C228" s="9"/>
      <c r="D228" s="18"/>
      <c r="E228" s="15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>
      <c r="A229" s="9"/>
      <c r="B229" s="9"/>
      <c r="C229" s="9"/>
      <c r="D229" s="18"/>
      <c r="E229" s="15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>
      <c r="A230" s="9"/>
      <c r="B230" s="9"/>
      <c r="C230" s="9"/>
      <c r="D230" s="18"/>
      <c r="E230" s="15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>
      <c r="A231" s="9"/>
      <c r="B231" s="9"/>
      <c r="C231" s="9"/>
      <c r="D231" s="18"/>
      <c r="E231" s="15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>
      <c r="A232" s="9"/>
      <c r="B232" s="9"/>
      <c r="C232" s="9"/>
      <c r="D232" s="18"/>
      <c r="E232" s="15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>
      <c r="A233" s="9"/>
      <c r="B233" s="9"/>
      <c r="C233" s="9"/>
      <c r="D233" s="18"/>
      <c r="E233" s="15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>
      <c r="A234" s="9"/>
      <c r="B234" s="9"/>
      <c r="C234" s="9"/>
      <c r="D234" s="18"/>
      <c r="E234" s="15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>
      <c r="A235" s="9"/>
      <c r="B235" s="9"/>
      <c r="C235" s="9"/>
      <c r="D235" s="18"/>
      <c r="E235" s="15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>
      <c r="A236" s="9"/>
      <c r="B236" s="9"/>
      <c r="C236" s="9"/>
      <c r="D236" s="18"/>
      <c r="E236" s="15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>
      <c r="A237" s="9"/>
      <c r="B237" s="9"/>
      <c r="C237" s="9"/>
      <c r="D237" s="18"/>
      <c r="E237" s="15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>
      <c r="A238" s="9"/>
      <c r="B238" s="9"/>
      <c r="C238" s="9"/>
      <c r="D238" s="18"/>
      <c r="E238" s="15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>
      <c r="A239" s="9"/>
      <c r="B239" s="9"/>
      <c r="C239" s="9"/>
      <c r="D239" s="18"/>
      <c r="E239" s="15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>
      <c r="A240" s="9"/>
      <c r="B240" s="9"/>
      <c r="C240" s="9"/>
      <c r="D240" s="18"/>
      <c r="E240" s="15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>
      <c r="A241" s="9"/>
      <c r="B241" s="9"/>
      <c r="C241" s="9"/>
      <c r="D241" s="18"/>
      <c r="E241" s="15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>
      <c r="A242" s="9"/>
      <c r="B242" s="9"/>
      <c r="C242" s="9"/>
      <c r="D242" s="18"/>
      <c r="E242" s="15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>
      <c r="A243" s="9"/>
      <c r="B243" s="9"/>
      <c r="C243" s="9"/>
      <c r="D243" s="18"/>
      <c r="E243" s="15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>
      <c r="A244" s="9"/>
      <c r="B244" s="9"/>
      <c r="C244" s="9"/>
      <c r="D244" s="18"/>
      <c r="E244" s="15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>
      <c r="A245" s="9"/>
      <c r="B245" s="9"/>
      <c r="C245" s="9"/>
      <c r="D245" s="18"/>
      <c r="E245" s="15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>
      <c r="A246" s="9"/>
      <c r="B246" s="9"/>
      <c r="C246" s="9"/>
      <c r="D246" s="18"/>
      <c r="E246" s="15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>
      <c r="A247" s="9"/>
      <c r="B247" s="9"/>
      <c r="C247" s="9"/>
      <c r="D247" s="18"/>
      <c r="E247" s="15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>
      <c r="A248" s="9"/>
      <c r="B248" s="9"/>
      <c r="C248" s="9"/>
      <c r="D248" s="18"/>
      <c r="E248" s="15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>
      <c r="A249" s="9"/>
      <c r="B249" s="9"/>
      <c r="C249" s="9"/>
      <c r="D249" s="18"/>
      <c r="E249" s="15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>
      <c r="A250" s="9"/>
      <c r="B250" s="9"/>
      <c r="C250" s="9"/>
      <c r="D250" s="18"/>
      <c r="E250" s="15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>
      <c r="A251" s="9"/>
      <c r="B251" s="9"/>
      <c r="C251" s="9"/>
      <c r="D251" s="18"/>
      <c r="E251" s="15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>
      <c r="A252" s="9"/>
      <c r="B252" s="9"/>
      <c r="C252" s="9"/>
      <c r="D252" s="18"/>
      <c r="E252" s="15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>
      <c r="A253" s="9"/>
      <c r="B253" s="9"/>
      <c r="C253" s="9"/>
      <c r="D253" s="18"/>
      <c r="E253" s="15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>
      <c r="A254" s="9"/>
      <c r="B254" s="9"/>
      <c r="C254" s="9"/>
      <c r="D254" s="18"/>
      <c r="E254" s="15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>
      <c r="A255" s="9"/>
      <c r="B255" s="9"/>
      <c r="C255" s="9"/>
      <c r="D255" s="18"/>
      <c r="E255" s="15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>
      <c r="A256" s="9"/>
      <c r="B256" s="9"/>
      <c r="C256" s="9"/>
      <c r="D256" s="18"/>
      <c r="E256" s="15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>
      <c r="A257" s="9"/>
      <c r="B257" s="9"/>
      <c r="C257" s="9"/>
      <c r="D257" s="18"/>
      <c r="E257" s="15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>
      <c r="A258" s="9"/>
      <c r="B258" s="9"/>
      <c r="C258" s="9"/>
      <c r="D258" s="18"/>
      <c r="E258" s="15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>
      <c r="A259" s="9"/>
      <c r="B259" s="9"/>
      <c r="C259" s="9"/>
      <c r="D259" s="18"/>
      <c r="E259" s="15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>
      <c r="A260" s="9"/>
      <c r="B260" s="9"/>
      <c r="C260" s="9"/>
      <c r="D260" s="18"/>
      <c r="E260" s="15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>
      <c r="A261" s="9"/>
      <c r="B261" s="9"/>
      <c r="C261" s="9"/>
      <c r="D261" s="18"/>
      <c r="E261" s="15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>
      <c r="A262" s="9"/>
      <c r="B262" s="9"/>
      <c r="C262" s="9"/>
      <c r="D262" s="18"/>
      <c r="E262" s="15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>
      <c r="A263" s="9"/>
      <c r="B263" s="9"/>
      <c r="C263" s="9"/>
      <c r="D263" s="18"/>
      <c r="E263" s="15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>
      <c r="A264" s="9"/>
      <c r="B264" s="9"/>
      <c r="C264" s="9"/>
      <c r="D264" s="18"/>
      <c r="E264" s="15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>
      <c r="A265" s="9"/>
      <c r="B265" s="9"/>
      <c r="C265" s="9"/>
      <c r="D265" s="18"/>
      <c r="E265" s="15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>
      <c r="A266" s="9"/>
      <c r="B266" s="9"/>
      <c r="C266" s="9"/>
      <c r="D266" s="18"/>
      <c r="E266" s="15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>
      <c r="A267" s="9"/>
      <c r="B267" s="9"/>
      <c r="C267" s="9"/>
      <c r="D267" s="18"/>
      <c r="E267" s="15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>
      <c r="A268" s="9"/>
      <c r="B268" s="9"/>
      <c r="C268" s="9"/>
      <c r="D268" s="18"/>
      <c r="E268" s="15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>
      <c r="A269" s="9"/>
      <c r="B269" s="9"/>
      <c r="C269" s="9"/>
      <c r="D269" s="18"/>
      <c r="E269" s="15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>
      <c r="A270" s="9"/>
      <c r="B270" s="9"/>
      <c r="C270" s="9"/>
      <c r="D270" s="18"/>
      <c r="E270" s="15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>
      <c r="A271" s="9"/>
      <c r="B271" s="9"/>
      <c r="C271" s="9"/>
      <c r="D271" s="18"/>
      <c r="E271" s="15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>
      <c r="A272" s="9"/>
      <c r="B272" s="9"/>
      <c r="C272" s="9"/>
      <c r="D272" s="18"/>
      <c r="E272" s="15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>
      <c r="A273" s="9"/>
      <c r="B273" s="9"/>
      <c r="C273" s="9"/>
      <c r="D273" s="18"/>
      <c r="E273" s="15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>
      <c r="A274" s="9"/>
      <c r="B274" s="9"/>
      <c r="C274" s="9"/>
      <c r="D274" s="18"/>
      <c r="E274" s="15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>
      <c r="A275" s="9"/>
      <c r="B275" s="9"/>
      <c r="C275" s="9"/>
      <c r="D275" s="18"/>
      <c r="E275" s="15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>
      <c r="A276" s="9"/>
      <c r="B276" s="9"/>
      <c r="C276" s="9"/>
      <c r="D276" s="18"/>
      <c r="E276" s="15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>
      <c r="A277" s="9"/>
      <c r="B277" s="9"/>
      <c r="C277" s="9"/>
      <c r="D277" s="18"/>
      <c r="E277" s="15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>
      <c r="A278" s="9"/>
      <c r="B278" s="9"/>
      <c r="C278" s="9"/>
      <c r="D278" s="18"/>
      <c r="E278" s="15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>
      <c r="A279" s="9"/>
      <c r="B279" s="9"/>
      <c r="C279" s="9"/>
      <c r="D279" s="18"/>
      <c r="E279" s="15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>
      <c r="A280" s="9"/>
      <c r="B280" s="9"/>
      <c r="C280" s="9"/>
      <c r="D280" s="18"/>
      <c r="E280" s="15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>
      <c r="A281" s="9"/>
      <c r="B281" s="9"/>
      <c r="C281" s="9"/>
      <c r="D281" s="18"/>
      <c r="E281" s="15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>
      <c r="A282" s="9"/>
      <c r="B282" s="9"/>
      <c r="C282" s="9"/>
      <c r="D282" s="18"/>
      <c r="E282" s="15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>
      <c r="A283" s="9"/>
      <c r="B283" s="9"/>
      <c r="C283" s="9"/>
      <c r="D283" s="18"/>
      <c r="E283" s="15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>
      <c r="A284" s="9"/>
      <c r="B284" s="9"/>
      <c r="C284" s="9"/>
      <c r="D284" s="18"/>
      <c r="E284" s="15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>
      <c r="A285" s="9"/>
      <c r="B285" s="9"/>
      <c r="C285" s="9"/>
      <c r="D285" s="18"/>
      <c r="E285" s="15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>
      <c r="A286" s="9"/>
      <c r="B286" s="9"/>
      <c r="C286" s="9"/>
      <c r="D286" s="18"/>
      <c r="E286" s="15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>
      <c r="A287" s="9"/>
      <c r="B287" s="9"/>
      <c r="C287" s="9"/>
      <c r="D287" s="18"/>
      <c r="E287" s="15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>
      <c r="A288" s="9"/>
      <c r="B288" s="9"/>
      <c r="C288" s="9"/>
      <c r="D288" s="18"/>
      <c r="E288" s="15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>
      <c r="A289" s="9"/>
      <c r="B289" s="9"/>
      <c r="C289" s="9"/>
      <c r="D289" s="18"/>
      <c r="E289" s="15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>
      <c r="A290" s="9"/>
      <c r="B290" s="9"/>
      <c r="C290" s="9"/>
      <c r="D290" s="18"/>
      <c r="E290" s="15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>
      <c r="A291" s="9"/>
      <c r="B291" s="9"/>
      <c r="C291" s="9"/>
      <c r="D291" s="18"/>
      <c r="E291" s="15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>
      <c r="A292" s="9"/>
      <c r="B292" s="9"/>
      <c r="C292" s="9"/>
      <c r="D292" s="18"/>
      <c r="E292" s="15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>
      <c r="A293" s="9"/>
      <c r="B293" s="9"/>
      <c r="C293" s="9"/>
      <c r="D293" s="18"/>
      <c r="E293" s="15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>
      <c r="A294" s="9"/>
      <c r="B294" s="9"/>
      <c r="C294" s="9"/>
      <c r="D294" s="18"/>
      <c r="E294" s="15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>
      <c r="A295" s="9"/>
      <c r="B295" s="9"/>
      <c r="C295" s="9"/>
      <c r="D295" s="18"/>
      <c r="E295" s="15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>
      <c r="A296" s="9"/>
      <c r="B296" s="9"/>
      <c r="C296" s="9"/>
      <c r="D296" s="18"/>
      <c r="E296" s="15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>
      <c r="A297" s="9"/>
      <c r="B297" s="9"/>
      <c r="C297" s="9"/>
      <c r="D297" s="18"/>
      <c r="E297" s="15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>
      <c r="A298" s="9"/>
      <c r="B298" s="9"/>
      <c r="C298" s="9"/>
      <c r="D298" s="18"/>
      <c r="E298" s="15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>
      <c r="A299" s="9"/>
      <c r="B299" s="9"/>
      <c r="C299" s="9"/>
      <c r="D299" s="18"/>
      <c r="E299" s="15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>
      <c r="A300" s="9"/>
      <c r="B300" s="9"/>
      <c r="C300" s="9"/>
      <c r="D300" s="18"/>
      <c r="E300" s="15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>
      <c r="A301" s="9"/>
      <c r="B301" s="9"/>
      <c r="C301" s="9"/>
      <c r="D301" s="18"/>
      <c r="E301" s="15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>
      <c r="A302" s="9"/>
      <c r="B302" s="9"/>
      <c r="C302" s="9"/>
      <c r="D302" s="18"/>
      <c r="E302" s="15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>
      <c r="A303" s="9"/>
      <c r="B303" s="9"/>
      <c r="C303" s="9"/>
      <c r="D303" s="18"/>
      <c r="E303" s="15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>
      <c r="A304" s="9"/>
      <c r="B304" s="9"/>
      <c r="C304" s="9"/>
      <c r="D304" s="18"/>
      <c r="E304" s="15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>
      <c r="A305" s="9"/>
      <c r="B305" s="9"/>
      <c r="C305" s="9"/>
      <c r="D305" s="18"/>
      <c r="E305" s="15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>
      <c r="A306" s="9"/>
      <c r="B306" s="9"/>
      <c r="C306" s="9"/>
      <c r="D306" s="18"/>
      <c r="E306" s="15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>
      <c r="A307" s="9"/>
      <c r="B307" s="9"/>
      <c r="C307" s="9"/>
      <c r="D307" s="18"/>
      <c r="E307" s="15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>
      <c r="A308" s="9"/>
      <c r="B308" s="9"/>
      <c r="C308" s="9"/>
      <c r="D308" s="18"/>
      <c r="E308" s="15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>
      <c r="A309" s="9"/>
      <c r="B309" s="9"/>
      <c r="C309" s="9"/>
      <c r="D309" s="18"/>
      <c r="E309" s="15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>
      <c r="A310" s="9"/>
      <c r="B310" s="9"/>
      <c r="C310" s="9"/>
      <c r="D310" s="18"/>
      <c r="E310" s="15"/>
      <c r="F310" s="8"/>
      <c r="G310" s="8"/>
      <c r="H310" s="8"/>
      <c r="J310" s="8"/>
      <c r="K310" s="8"/>
      <c r="L310" s="8"/>
      <c r="N310" s="8"/>
      <c r="O310" s="8"/>
      <c r="P310" s="8"/>
      <c r="R310" s="8"/>
      <c r="S310" s="8"/>
      <c r="T310" s="8"/>
    </row>
    <row r="311" spans="1:21">
      <c r="A311" s="9"/>
      <c r="B311" s="9"/>
      <c r="C311" s="9"/>
      <c r="D311" s="18"/>
      <c r="E311" s="15"/>
      <c r="F311" s="8"/>
      <c r="G311" s="8"/>
      <c r="H311" s="8"/>
      <c r="J311" s="8"/>
      <c r="K311" s="8"/>
      <c r="L311" s="8"/>
      <c r="N311" s="8"/>
      <c r="O311" s="8"/>
      <c r="P311" s="8"/>
      <c r="R311" s="8"/>
      <c r="S311" s="8"/>
      <c r="T311" s="8"/>
    </row>
    <row r="312" spans="1:21">
      <c r="A312" s="9"/>
      <c r="B312" s="9"/>
      <c r="C312" s="9"/>
      <c r="D312" s="18"/>
      <c r="E312" s="15"/>
      <c r="F312" s="8"/>
      <c r="G312" s="8"/>
      <c r="H312" s="8"/>
      <c r="J312" s="8"/>
      <c r="K312" s="8"/>
      <c r="L312" s="8"/>
      <c r="N312" s="8"/>
      <c r="O312" s="8"/>
      <c r="P312" s="8"/>
      <c r="R312" s="8"/>
      <c r="S312" s="8"/>
      <c r="T312" s="8"/>
    </row>
    <row r="313" spans="1:21">
      <c r="A313" s="9"/>
      <c r="B313" s="9"/>
      <c r="C313" s="9"/>
      <c r="D313" s="18"/>
      <c r="E313" s="15"/>
      <c r="F313" s="8"/>
      <c r="G313" s="8"/>
      <c r="H313" s="8"/>
      <c r="J313" s="8"/>
      <c r="K313" s="8"/>
      <c r="L313" s="8"/>
      <c r="N313" s="8"/>
      <c r="O313" s="8"/>
      <c r="P313" s="8"/>
      <c r="R313" s="8"/>
      <c r="S313" s="8"/>
      <c r="T313" s="8"/>
    </row>
    <row r="314" spans="1:21">
      <c r="A314" s="9"/>
      <c r="B314" s="9"/>
      <c r="C314" s="9"/>
      <c r="D314" s="18"/>
      <c r="E314" s="15"/>
      <c r="F314" s="8"/>
      <c r="G314" s="8"/>
      <c r="H314" s="8"/>
      <c r="J314" s="8"/>
      <c r="K314" s="8"/>
      <c r="L314" s="8"/>
      <c r="N314" s="8"/>
      <c r="O314" s="8"/>
      <c r="P314" s="8"/>
      <c r="R314" s="8"/>
      <c r="S314" s="8"/>
      <c r="T314" s="8"/>
    </row>
    <row r="315" spans="1:21">
      <c r="A315" s="9"/>
      <c r="B315" s="9"/>
      <c r="C315" s="9"/>
      <c r="D315" s="18"/>
      <c r="E315" s="15"/>
      <c r="F315" s="8"/>
      <c r="G315" s="8"/>
      <c r="H315" s="8"/>
      <c r="J315" s="8"/>
      <c r="K315" s="8"/>
      <c r="L315" s="8"/>
      <c r="N315" s="8"/>
      <c r="O315" s="8"/>
      <c r="P315" s="8"/>
      <c r="R315" s="8"/>
      <c r="S315" s="8"/>
      <c r="T315" s="8"/>
    </row>
    <row r="316" spans="1:21">
      <c r="A316" s="9"/>
      <c r="B316" s="9"/>
      <c r="C316" s="9"/>
      <c r="D316" s="18"/>
      <c r="E316" s="15"/>
      <c r="F316" s="8"/>
      <c r="G316" s="8"/>
      <c r="H316" s="8"/>
      <c r="J316" s="8"/>
      <c r="K316" s="8"/>
      <c r="L316" s="8"/>
      <c r="N316" s="8"/>
      <c r="O316" s="8"/>
      <c r="P316" s="8"/>
      <c r="R316" s="8"/>
      <c r="S316" s="8"/>
      <c r="T316" s="8"/>
    </row>
    <row r="317" spans="1:21">
      <c r="A317" s="9"/>
      <c r="B317" s="9"/>
      <c r="C317" s="9"/>
      <c r="D317" s="18"/>
      <c r="E317" s="15"/>
      <c r="F317" s="8"/>
      <c r="G317" s="8"/>
      <c r="H317" s="8"/>
      <c r="J317" s="8"/>
      <c r="K317" s="8"/>
      <c r="L317" s="8"/>
      <c r="N317" s="8"/>
      <c r="O317" s="8"/>
      <c r="P317" s="8"/>
      <c r="R317" s="8"/>
      <c r="S317" s="8"/>
      <c r="T317" s="8"/>
    </row>
    <row r="318" spans="1:21">
      <c r="A318" s="9"/>
      <c r="B318" s="9"/>
      <c r="C318" s="9"/>
      <c r="D318" s="18"/>
      <c r="E318" s="15"/>
      <c r="F318" s="8"/>
      <c r="G318" s="8"/>
      <c r="H318" s="8"/>
      <c r="J318" s="8"/>
      <c r="K318" s="8"/>
      <c r="L318" s="8"/>
      <c r="N318" s="8"/>
      <c r="O318" s="8"/>
      <c r="P318" s="8"/>
      <c r="R318" s="8"/>
      <c r="S318" s="8"/>
      <c r="T318" s="8"/>
    </row>
    <row r="319" spans="1:21">
      <c r="A319" s="9"/>
      <c r="B319" s="9"/>
      <c r="C319" s="9"/>
      <c r="D319" s="18"/>
      <c r="E319" s="15"/>
      <c r="F319" s="8"/>
      <c r="G319" s="8"/>
      <c r="H319" s="8"/>
      <c r="J319" s="8"/>
      <c r="K319" s="8"/>
      <c r="L319" s="8"/>
      <c r="N319" s="8"/>
      <c r="O319" s="8"/>
      <c r="P319" s="8"/>
      <c r="R319" s="8"/>
      <c r="S319" s="8"/>
      <c r="T319" s="8"/>
    </row>
    <row r="320" spans="1:21">
      <c r="A320" s="9"/>
      <c r="B320" s="9"/>
      <c r="C320" s="9"/>
      <c r="D320" s="18"/>
      <c r="E320" s="15"/>
      <c r="F320" s="8"/>
      <c r="G320" s="8"/>
      <c r="H320" s="8"/>
      <c r="J320" s="8"/>
      <c r="K320" s="8"/>
      <c r="L320" s="8"/>
      <c r="N320" s="8"/>
      <c r="O320" s="8"/>
      <c r="P320" s="8"/>
      <c r="R320" s="8"/>
      <c r="S320" s="8"/>
      <c r="T320" s="8"/>
    </row>
    <row r="321" spans="1:20">
      <c r="A321" s="9"/>
      <c r="B321" s="9"/>
      <c r="C321" s="9"/>
      <c r="D321" s="18"/>
      <c r="E321" s="15"/>
      <c r="F321" s="8"/>
      <c r="G321" s="8"/>
      <c r="H321" s="8"/>
      <c r="J321" s="8"/>
      <c r="K321" s="8"/>
      <c r="L321" s="8"/>
      <c r="N321" s="8"/>
      <c r="O321" s="8"/>
      <c r="P321" s="8"/>
      <c r="R321" s="8"/>
      <c r="S321" s="8"/>
      <c r="T321" s="8"/>
    </row>
    <row r="322" spans="1:20">
      <c r="A322" s="9"/>
      <c r="B322" s="9"/>
      <c r="C322" s="9"/>
      <c r="D322" s="18"/>
      <c r="E322" s="15"/>
      <c r="F322" s="8"/>
      <c r="G322" s="8"/>
      <c r="H322" s="8"/>
      <c r="J322" s="8"/>
      <c r="K322" s="8"/>
      <c r="L322" s="8"/>
      <c r="N322" s="8"/>
      <c r="O322" s="8"/>
      <c r="P322" s="8"/>
      <c r="R322" s="8"/>
      <c r="S322" s="8"/>
      <c r="T322" s="8"/>
    </row>
    <row r="323" spans="1:20">
      <c r="A323" s="9"/>
      <c r="B323" s="9"/>
      <c r="C323" s="9"/>
      <c r="D323" s="18"/>
      <c r="E323" s="15"/>
      <c r="F323" s="8"/>
      <c r="G323" s="8"/>
      <c r="H323" s="8"/>
      <c r="J323" s="8"/>
      <c r="K323" s="8"/>
      <c r="L323" s="8"/>
      <c r="N323" s="8"/>
      <c r="O323" s="8"/>
      <c r="P323" s="8"/>
      <c r="R323" s="8"/>
      <c r="S323" s="8"/>
      <c r="T323" s="8"/>
    </row>
    <row r="324" spans="1:20">
      <c r="A324" s="9"/>
      <c r="B324" s="9"/>
      <c r="C324" s="9"/>
      <c r="D324" s="18"/>
      <c r="E324" s="15"/>
      <c r="F324" s="8"/>
      <c r="G324" s="8"/>
      <c r="H324" s="8"/>
      <c r="J324" s="8"/>
      <c r="K324" s="8"/>
      <c r="L324" s="8"/>
      <c r="N324" s="8"/>
      <c r="O324" s="8"/>
      <c r="P324" s="8"/>
      <c r="R324" s="8"/>
      <c r="S324" s="8"/>
      <c r="T324" s="8"/>
    </row>
    <row r="325" spans="1:20">
      <c r="A325" s="9"/>
      <c r="B325" s="9"/>
      <c r="C325" s="9"/>
      <c r="D325" s="18"/>
      <c r="E325" s="15"/>
      <c r="F325" s="8"/>
      <c r="G325" s="8"/>
      <c r="H325" s="8"/>
      <c r="J325" s="8"/>
      <c r="K325" s="8"/>
      <c r="L325" s="8"/>
      <c r="N325" s="8"/>
      <c r="O325" s="8"/>
      <c r="P325" s="8"/>
      <c r="R325" s="8"/>
      <c r="S325" s="8"/>
      <c r="T325" s="8"/>
    </row>
  </sheetData>
  <autoFilter ref="A7:U86" xr:uid="{94B669F3-BF8E-4E3F-9404-6C2C83961759}"/>
  <mergeCells count="14">
    <mergeCell ref="A2:E2"/>
    <mergeCell ref="A5:A7"/>
    <mergeCell ref="B5:B7"/>
    <mergeCell ref="C5:C7"/>
    <mergeCell ref="D5:D7"/>
    <mergeCell ref="E5:E7"/>
    <mergeCell ref="F5:I5"/>
    <mergeCell ref="J5:M5"/>
    <mergeCell ref="N5:Q5"/>
    <mergeCell ref="R5:U5"/>
    <mergeCell ref="F6:I6"/>
    <mergeCell ref="J6:M6"/>
    <mergeCell ref="N6:Q6"/>
    <mergeCell ref="R6:U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55"/>
  <sheetViews>
    <sheetView topLeftCell="A247" zoomScale="115" zoomScaleNormal="115" workbookViewId="0">
      <selection activeCell="B255" sqref="B255:C255"/>
    </sheetView>
  </sheetViews>
  <sheetFormatPr defaultColWidth="10.85546875" defaultRowHeight="12"/>
  <cols>
    <col min="1" max="1" width="7.42578125" style="2" customWidth="1"/>
    <col min="2" max="2" width="10.7109375" style="2" customWidth="1"/>
    <col min="3" max="3" width="10.42578125" style="2" customWidth="1"/>
    <col min="4" max="4" width="33.7109375" style="19" customWidth="1"/>
    <col min="5" max="5" width="19.28515625" style="16" customWidth="1"/>
    <col min="6" max="6" width="15.28515625" style="1" customWidth="1"/>
    <col min="7" max="7" width="14.42578125" style="1" customWidth="1"/>
    <col min="8" max="10" width="11.140625" style="1" customWidth="1"/>
    <col min="11" max="11" width="14.42578125" style="1" customWidth="1"/>
    <col min="12" max="14" width="11.140625" style="1" customWidth="1"/>
    <col min="15" max="15" width="14.42578125" style="1" customWidth="1"/>
    <col min="16" max="18" width="11.140625" style="1" customWidth="1"/>
    <col min="19" max="19" width="13.28515625" style="1" customWidth="1"/>
    <col min="20" max="21" width="11.140625" style="1" customWidth="1"/>
    <col min="22" max="22" width="13" style="1" customWidth="1"/>
    <col min="23" max="16384" width="10.85546875" style="1"/>
  </cols>
  <sheetData>
    <row r="2" spans="1:22" ht="15" customHeight="1">
      <c r="A2" s="63" t="s">
        <v>0</v>
      </c>
      <c r="B2" s="63"/>
      <c r="C2" s="63"/>
      <c r="D2" s="63"/>
      <c r="E2" s="63"/>
      <c r="F2" s="6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 s="12"/>
      <c r="B3" s="4"/>
      <c r="C3" s="4"/>
      <c r="D3" s="17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thickBot="1">
      <c r="A4" s="12"/>
      <c r="B4" s="4"/>
      <c r="C4" s="4"/>
      <c r="D4" s="17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>
      <c r="A5" s="64" t="s">
        <v>1</v>
      </c>
      <c r="B5" s="66" t="s">
        <v>198</v>
      </c>
      <c r="C5" s="66" t="s">
        <v>199</v>
      </c>
      <c r="D5" s="68" t="s">
        <v>2</v>
      </c>
      <c r="E5" s="68" t="s">
        <v>3</v>
      </c>
      <c r="F5" s="66" t="s">
        <v>4</v>
      </c>
      <c r="G5" s="57" t="s">
        <v>209</v>
      </c>
      <c r="H5" s="58"/>
      <c r="I5" s="58"/>
      <c r="J5" s="59"/>
      <c r="K5" s="57" t="s">
        <v>210</v>
      </c>
      <c r="L5" s="58"/>
      <c r="M5" s="58"/>
      <c r="N5" s="59"/>
      <c r="O5" s="57" t="s">
        <v>211</v>
      </c>
      <c r="P5" s="58"/>
      <c r="Q5" s="58"/>
      <c r="R5" s="59"/>
      <c r="S5" s="57" t="s">
        <v>204</v>
      </c>
      <c r="T5" s="58"/>
      <c r="U5" s="58"/>
      <c r="V5" s="59"/>
    </row>
    <row r="6" spans="1:22" ht="15" customHeight="1">
      <c r="A6" s="65"/>
      <c r="B6" s="67"/>
      <c r="C6" s="67"/>
      <c r="D6" s="69"/>
      <c r="E6" s="69"/>
      <c r="F6" s="67"/>
      <c r="G6" s="60" t="s">
        <v>5</v>
      </c>
      <c r="H6" s="61"/>
      <c r="I6" s="61"/>
      <c r="J6" s="62"/>
      <c r="K6" s="60" t="s">
        <v>5</v>
      </c>
      <c r="L6" s="61"/>
      <c r="M6" s="61"/>
      <c r="N6" s="62"/>
      <c r="O6" s="60" t="s">
        <v>5</v>
      </c>
      <c r="P6" s="61"/>
      <c r="Q6" s="61"/>
      <c r="R6" s="62"/>
      <c r="S6" s="60" t="s">
        <v>5</v>
      </c>
      <c r="T6" s="61"/>
      <c r="U6" s="61"/>
      <c r="V6" s="62"/>
    </row>
    <row r="7" spans="1:22" ht="24">
      <c r="A7" s="65"/>
      <c r="B7" s="67"/>
      <c r="C7" s="67" t="s">
        <v>199</v>
      </c>
      <c r="D7" s="69"/>
      <c r="E7" s="69"/>
      <c r="F7" s="70"/>
      <c r="G7" s="5" t="s">
        <v>200</v>
      </c>
      <c r="H7" s="6" t="s">
        <v>201</v>
      </c>
      <c r="I7" s="6" t="s">
        <v>202</v>
      </c>
      <c r="J7" s="6" t="s">
        <v>203</v>
      </c>
      <c r="K7" s="5" t="s">
        <v>200</v>
      </c>
      <c r="L7" s="6" t="s">
        <v>201</v>
      </c>
      <c r="M7" s="6" t="s">
        <v>202</v>
      </c>
      <c r="N7" s="6" t="s">
        <v>203</v>
      </c>
      <c r="O7" s="5" t="s">
        <v>200</v>
      </c>
      <c r="P7" s="6" t="s">
        <v>201</v>
      </c>
      <c r="Q7" s="6" t="s">
        <v>202</v>
      </c>
      <c r="R7" s="6" t="s">
        <v>203</v>
      </c>
      <c r="S7" s="5" t="s">
        <v>200</v>
      </c>
      <c r="T7" s="6" t="s">
        <v>201</v>
      </c>
      <c r="U7" s="6" t="s">
        <v>202</v>
      </c>
      <c r="V7" s="6" t="s">
        <v>203</v>
      </c>
    </row>
    <row r="8" spans="1:22" s="7" customFormat="1" ht="36">
      <c r="A8" s="20">
        <v>1</v>
      </c>
      <c r="B8" s="21"/>
      <c r="C8" s="21"/>
      <c r="D8" s="22" t="s">
        <v>83</v>
      </c>
      <c r="E8" s="21" t="s">
        <v>139</v>
      </c>
      <c r="F8" s="13"/>
      <c r="G8" s="24">
        <v>1600</v>
      </c>
      <c r="H8" s="24"/>
      <c r="I8" s="24"/>
      <c r="J8" s="24"/>
      <c r="K8" s="24">
        <v>1600</v>
      </c>
      <c r="L8" s="24"/>
      <c r="M8" s="24"/>
      <c r="N8" s="24"/>
      <c r="O8" s="24">
        <v>1600</v>
      </c>
      <c r="P8" s="24"/>
      <c r="Q8" s="24"/>
      <c r="R8" s="24"/>
      <c r="S8" s="24">
        <f>O8+K8++G8</f>
        <v>4800</v>
      </c>
      <c r="T8" s="24">
        <f t="shared" ref="T8:V8" si="0">P8+L8++H8</f>
        <v>0</v>
      </c>
      <c r="U8" s="24">
        <f t="shared" si="0"/>
        <v>0</v>
      </c>
      <c r="V8" s="24">
        <f t="shared" si="0"/>
        <v>0</v>
      </c>
    </row>
    <row r="9" spans="1:22" s="7" customFormat="1" ht="15">
      <c r="A9" s="20">
        <v>2</v>
      </c>
      <c r="B9" s="21"/>
      <c r="C9" s="21"/>
      <c r="D9" s="22" t="s">
        <v>84</v>
      </c>
      <c r="E9" s="21" t="s">
        <v>140</v>
      </c>
      <c r="F9" s="13"/>
      <c r="G9" s="24">
        <v>1600</v>
      </c>
      <c r="H9" s="24"/>
      <c r="I9" s="24"/>
      <c r="J9" s="24"/>
      <c r="K9" s="24">
        <v>1600</v>
      </c>
      <c r="L9" s="24"/>
      <c r="M9" s="24"/>
      <c r="N9" s="24"/>
      <c r="O9" s="24">
        <v>1600</v>
      </c>
      <c r="P9" s="24"/>
      <c r="Q9" s="24"/>
      <c r="R9" s="24"/>
      <c r="S9" s="24">
        <f t="shared" ref="S9:S72" si="1">O9+K9++G9</f>
        <v>4800</v>
      </c>
      <c r="T9" s="24">
        <f t="shared" ref="T9:T72" si="2">P9+L9++H9</f>
        <v>0</v>
      </c>
      <c r="U9" s="24">
        <f t="shared" ref="U9:U72" si="3">Q9+M9++I9</f>
        <v>0</v>
      </c>
      <c r="V9" s="24">
        <f t="shared" ref="V9:V72" si="4">R9+N9++J9</f>
        <v>0</v>
      </c>
    </row>
    <row r="10" spans="1:22" s="7" customFormat="1" ht="24">
      <c r="A10" s="20">
        <v>3</v>
      </c>
      <c r="B10" s="21"/>
      <c r="C10" s="21"/>
      <c r="D10" s="22" t="s">
        <v>85</v>
      </c>
      <c r="E10" s="21" t="s">
        <v>140</v>
      </c>
      <c r="F10" s="13"/>
      <c r="G10" s="24">
        <v>1600</v>
      </c>
      <c r="H10" s="24"/>
      <c r="I10" s="24"/>
      <c r="J10" s="24"/>
      <c r="K10" s="24">
        <v>1600</v>
      </c>
      <c r="L10" s="24"/>
      <c r="M10" s="24"/>
      <c r="N10" s="24"/>
      <c r="O10" s="24">
        <v>1600</v>
      </c>
      <c r="P10" s="24"/>
      <c r="Q10" s="24"/>
      <c r="R10" s="24"/>
      <c r="S10" s="24">
        <f t="shared" si="1"/>
        <v>4800</v>
      </c>
      <c r="T10" s="24">
        <f t="shared" si="2"/>
        <v>0</v>
      </c>
      <c r="U10" s="24">
        <f t="shared" si="3"/>
        <v>0</v>
      </c>
      <c r="V10" s="24">
        <f t="shared" si="4"/>
        <v>0</v>
      </c>
    </row>
    <row r="11" spans="1:22" s="32" customFormat="1" ht="15">
      <c r="A11" s="20">
        <v>4</v>
      </c>
      <c r="B11" s="29"/>
      <c r="C11" s="29"/>
      <c r="D11" s="30"/>
      <c r="E11" s="29"/>
      <c r="F11" s="3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f t="shared" si="1"/>
        <v>0</v>
      </c>
      <c r="T11" s="24">
        <f t="shared" si="2"/>
        <v>0</v>
      </c>
      <c r="U11" s="24">
        <f t="shared" si="3"/>
        <v>0</v>
      </c>
      <c r="V11" s="24">
        <f t="shared" si="4"/>
        <v>0</v>
      </c>
    </row>
    <row r="12" spans="1:22" s="7" customFormat="1" ht="24">
      <c r="A12" s="20">
        <v>5</v>
      </c>
      <c r="B12" s="21"/>
      <c r="C12" s="21"/>
      <c r="D12" s="22" t="s">
        <v>87</v>
      </c>
      <c r="E12" s="21" t="s">
        <v>140</v>
      </c>
      <c r="F12" s="13"/>
      <c r="G12" s="24">
        <v>1600</v>
      </c>
      <c r="H12" s="24"/>
      <c r="I12" s="24"/>
      <c r="J12" s="24"/>
      <c r="K12" s="24">
        <v>1600</v>
      </c>
      <c r="L12" s="24"/>
      <c r="M12" s="24"/>
      <c r="N12" s="24"/>
      <c r="O12" s="24">
        <v>1600</v>
      </c>
      <c r="P12" s="24"/>
      <c r="Q12" s="24"/>
      <c r="R12" s="24"/>
      <c r="S12" s="24">
        <f t="shared" si="1"/>
        <v>4800</v>
      </c>
      <c r="T12" s="24">
        <f t="shared" si="2"/>
        <v>0</v>
      </c>
      <c r="U12" s="24">
        <f t="shared" si="3"/>
        <v>0</v>
      </c>
      <c r="V12" s="24">
        <f t="shared" si="4"/>
        <v>0</v>
      </c>
    </row>
    <row r="13" spans="1:22" s="7" customFormat="1" ht="15">
      <c r="A13" s="20">
        <v>6</v>
      </c>
      <c r="B13" s="21"/>
      <c r="C13" s="21"/>
      <c r="D13" s="22" t="s">
        <v>88</v>
      </c>
      <c r="E13" s="21" t="s">
        <v>140</v>
      </c>
      <c r="F13" s="13"/>
      <c r="G13" s="24">
        <v>1600</v>
      </c>
      <c r="H13" s="24"/>
      <c r="I13" s="24"/>
      <c r="J13" s="24"/>
      <c r="K13" s="24">
        <v>1600</v>
      </c>
      <c r="L13" s="24"/>
      <c r="M13" s="24"/>
      <c r="N13" s="24"/>
      <c r="O13" s="24">
        <v>1600</v>
      </c>
      <c r="P13" s="24"/>
      <c r="Q13" s="24"/>
      <c r="R13" s="24"/>
      <c r="S13" s="24">
        <f t="shared" si="1"/>
        <v>4800</v>
      </c>
      <c r="T13" s="24">
        <f t="shared" si="2"/>
        <v>0</v>
      </c>
      <c r="U13" s="24">
        <f t="shared" si="3"/>
        <v>0</v>
      </c>
      <c r="V13" s="24">
        <f t="shared" si="4"/>
        <v>0</v>
      </c>
    </row>
    <row r="14" spans="1:22" s="7" customFormat="1" ht="24">
      <c r="A14" s="20">
        <v>7</v>
      </c>
      <c r="B14" s="21"/>
      <c r="C14" s="21"/>
      <c r="D14" s="22" t="s">
        <v>89</v>
      </c>
      <c r="E14" s="21" t="s">
        <v>141</v>
      </c>
      <c r="F14" s="13"/>
      <c r="G14" s="24">
        <v>1700</v>
      </c>
      <c r="H14" s="24">
        <v>17</v>
      </c>
      <c r="I14" s="24"/>
      <c r="J14" s="24"/>
      <c r="K14" s="24">
        <v>1700</v>
      </c>
      <c r="L14" s="24">
        <v>17</v>
      </c>
      <c r="M14" s="24"/>
      <c r="N14" s="24"/>
      <c r="O14" s="24">
        <v>1700</v>
      </c>
      <c r="P14" s="24">
        <v>17</v>
      </c>
      <c r="Q14" s="24"/>
      <c r="R14" s="24"/>
      <c r="S14" s="24">
        <f t="shared" si="1"/>
        <v>5100</v>
      </c>
      <c r="T14" s="24">
        <f t="shared" si="2"/>
        <v>51</v>
      </c>
      <c r="U14" s="24">
        <f t="shared" si="3"/>
        <v>0</v>
      </c>
      <c r="V14" s="24">
        <f t="shared" si="4"/>
        <v>0</v>
      </c>
    </row>
    <row r="15" spans="1:22" s="7" customFormat="1" ht="24">
      <c r="A15" s="20">
        <v>8</v>
      </c>
      <c r="B15" s="21"/>
      <c r="C15" s="21"/>
      <c r="D15" s="22" t="s">
        <v>90</v>
      </c>
      <c r="E15" s="21" t="s">
        <v>139</v>
      </c>
      <c r="F15" s="13"/>
      <c r="G15" s="24">
        <v>1400</v>
      </c>
      <c r="H15" s="24">
        <v>56</v>
      </c>
      <c r="I15" s="24"/>
      <c r="J15" s="24"/>
      <c r="K15" s="24">
        <v>1400</v>
      </c>
      <c r="L15" s="24">
        <v>56</v>
      </c>
      <c r="M15" s="24"/>
      <c r="N15" s="24"/>
      <c r="O15" s="24">
        <v>1400</v>
      </c>
      <c r="P15" s="24">
        <v>56</v>
      </c>
      <c r="Q15" s="24"/>
      <c r="R15" s="24"/>
      <c r="S15" s="24">
        <f t="shared" si="1"/>
        <v>4200</v>
      </c>
      <c r="T15" s="24">
        <f t="shared" si="2"/>
        <v>168</v>
      </c>
      <c r="U15" s="24">
        <f t="shared" si="3"/>
        <v>0</v>
      </c>
      <c r="V15" s="24">
        <f t="shared" si="4"/>
        <v>0</v>
      </c>
    </row>
    <row r="16" spans="1:22" s="7" customFormat="1" ht="24">
      <c r="A16" s="20">
        <v>9</v>
      </c>
      <c r="B16" s="21"/>
      <c r="C16" s="21"/>
      <c r="D16" s="22" t="s">
        <v>91</v>
      </c>
      <c r="E16" s="21" t="s">
        <v>140</v>
      </c>
      <c r="F16" s="13"/>
      <c r="G16" s="24">
        <v>1600</v>
      </c>
      <c r="H16" s="24">
        <v>16</v>
      </c>
      <c r="I16" s="24"/>
      <c r="J16" s="24"/>
      <c r="K16" s="24">
        <v>1600</v>
      </c>
      <c r="L16" s="24">
        <v>16</v>
      </c>
      <c r="M16" s="24"/>
      <c r="N16" s="24"/>
      <c r="O16" s="24">
        <v>1600</v>
      </c>
      <c r="P16" s="24">
        <v>16</v>
      </c>
      <c r="Q16" s="24"/>
      <c r="R16" s="24"/>
      <c r="S16" s="24">
        <f t="shared" si="1"/>
        <v>4800</v>
      </c>
      <c r="T16" s="24">
        <f t="shared" si="2"/>
        <v>48</v>
      </c>
      <c r="U16" s="24">
        <f t="shared" si="3"/>
        <v>0</v>
      </c>
      <c r="V16" s="24">
        <f t="shared" si="4"/>
        <v>0</v>
      </c>
    </row>
    <row r="17" spans="1:22" s="7" customFormat="1" ht="24">
      <c r="A17" s="20">
        <v>10</v>
      </c>
      <c r="B17" s="21"/>
      <c r="C17" s="21"/>
      <c r="D17" s="22" t="s">
        <v>92</v>
      </c>
      <c r="E17" s="21" t="s">
        <v>141</v>
      </c>
      <c r="F17" s="13"/>
      <c r="G17" s="24">
        <v>1700</v>
      </c>
      <c r="H17" s="24"/>
      <c r="I17" s="24"/>
      <c r="J17" s="24"/>
      <c r="K17" s="24">
        <v>1700</v>
      </c>
      <c r="L17" s="24"/>
      <c r="M17" s="24"/>
      <c r="N17" s="24"/>
      <c r="O17" s="24">
        <v>1700</v>
      </c>
      <c r="P17" s="24"/>
      <c r="Q17" s="24"/>
      <c r="R17" s="24"/>
      <c r="S17" s="24">
        <f t="shared" si="1"/>
        <v>5100</v>
      </c>
      <c r="T17" s="24">
        <f t="shared" si="2"/>
        <v>0</v>
      </c>
      <c r="U17" s="24">
        <f t="shared" si="3"/>
        <v>0</v>
      </c>
      <c r="V17" s="24">
        <f t="shared" si="4"/>
        <v>0</v>
      </c>
    </row>
    <row r="18" spans="1:22" s="7" customFormat="1" ht="24">
      <c r="A18" s="20">
        <v>11</v>
      </c>
      <c r="B18" s="21"/>
      <c r="C18" s="21"/>
      <c r="D18" s="22" t="s">
        <v>93</v>
      </c>
      <c r="E18" s="21" t="s">
        <v>140</v>
      </c>
      <c r="F18" s="13"/>
      <c r="G18" s="24">
        <v>1066.67</v>
      </c>
      <c r="H18" s="24">
        <v>16</v>
      </c>
      <c r="I18" s="24"/>
      <c r="J18" s="24"/>
      <c r="K18" s="24">
        <v>1600</v>
      </c>
      <c r="L18" s="24">
        <v>16</v>
      </c>
      <c r="M18" s="24"/>
      <c r="N18" s="24"/>
      <c r="O18" s="24">
        <v>1600</v>
      </c>
      <c r="P18" s="24">
        <v>16</v>
      </c>
      <c r="Q18" s="24"/>
      <c r="R18" s="24"/>
      <c r="S18" s="24">
        <f t="shared" si="1"/>
        <v>4266.67</v>
      </c>
      <c r="T18" s="24">
        <f t="shared" si="2"/>
        <v>48</v>
      </c>
      <c r="U18" s="24">
        <f t="shared" si="3"/>
        <v>0</v>
      </c>
      <c r="V18" s="24">
        <f t="shared" si="4"/>
        <v>0</v>
      </c>
    </row>
    <row r="19" spans="1:22" s="7" customFormat="1" ht="15">
      <c r="A19" s="20">
        <v>12</v>
      </c>
      <c r="B19" s="21"/>
      <c r="C19" s="21"/>
      <c r="D19" s="22" t="s">
        <v>84</v>
      </c>
      <c r="E19" s="21" t="s">
        <v>141</v>
      </c>
      <c r="F19" s="13"/>
      <c r="G19" s="24">
        <v>1900</v>
      </c>
      <c r="H19" s="24">
        <v>19</v>
      </c>
      <c r="I19" s="24"/>
      <c r="J19" s="24"/>
      <c r="K19" s="24">
        <v>1900</v>
      </c>
      <c r="L19" s="24">
        <v>19</v>
      </c>
      <c r="M19" s="24"/>
      <c r="N19" s="24"/>
      <c r="O19" s="24">
        <v>1900</v>
      </c>
      <c r="P19" s="24">
        <v>19</v>
      </c>
      <c r="Q19" s="24"/>
      <c r="R19" s="24"/>
      <c r="S19" s="24">
        <f t="shared" si="1"/>
        <v>5700</v>
      </c>
      <c r="T19" s="24">
        <f t="shared" si="2"/>
        <v>57</v>
      </c>
      <c r="U19" s="24">
        <f t="shared" si="3"/>
        <v>0</v>
      </c>
      <c r="V19" s="24">
        <f t="shared" si="4"/>
        <v>0</v>
      </c>
    </row>
    <row r="20" spans="1:22" s="7" customFormat="1" ht="15">
      <c r="A20" s="20">
        <v>13</v>
      </c>
      <c r="B20" s="21"/>
      <c r="C20" s="21"/>
      <c r="D20" s="22" t="s">
        <v>94</v>
      </c>
      <c r="E20" s="21" t="s">
        <v>141</v>
      </c>
      <c r="F20" s="13"/>
      <c r="G20" s="24">
        <v>1900</v>
      </c>
      <c r="H20" s="24"/>
      <c r="I20" s="24"/>
      <c r="J20" s="24"/>
      <c r="K20" s="24">
        <v>1900</v>
      </c>
      <c r="L20" s="24"/>
      <c r="M20" s="24"/>
      <c r="N20" s="24"/>
      <c r="O20" s="24">
        <v>1900</v>
      </c>
      <c r="P20" s="24"/>
      <c r="Q20" s="24"/>
      <c r="R20" s="24"/>
      <c r="S20" s="24">
        <f t="shared" si="1"/>
        <v>5700</v>
      </c>
      <c r="T20" s="24">
        <f t="shared" si="2"/>
        <v>0</v>
      </c>
      <c r="U20" s="24">
        <f t="shared" si="3"/>
        <v>0</v>
      </c>
      <c r="V20" s="24">
        <f t="shared" si="4"/>
        <v>0</v>
      </c>
    </row>
    <row r="21" spans="1:22" s="7" customFormat="1" ht="24">
      <c r="A21" s="20">
        <v>14</v>
      </c>
      <c r="B21" s="21"/>
      <c r="C21" s="21"/>
      <c r="D21" s="22" t="s">
        <v>95</v>
      </c>
      <c r="E21" s="21" t="s">
        <v>140</v>
      </c>
      <c r="F21" s="13"/>
      <c r="G21" s="24">
        <v>1600</v>
      </c>
      <c r="H21" s="24"/>
      <c r="I21" s="24"/>
      <c r="J21" s="24"/>
      <c r="K21" s="24">
        <v>1600</v>
      </c>
      <c r="L21" s="24"/>
      <c r="M21" s="24"/>
      <c r="N21" s="24"/>
      <c r="O21" s="24">
        <v>1600</v>
      </c>
      <c r="P21" s="24"/>
      <c r="Q21" s="24"/>
      <c r="R21" s="24"/>
      <c r="S21" s="24">
        <f t="shared" si="1"/>
        <v>4800</v>
      </c>
      <c r="T21" s="24">
        <f t="shared" si="2"/>
        <v>0</v>
      </c>
      <c r="U21" s="24">
        <f t="shared" si="3"/>
        <v>0</v>
      </c>
      <c r="V21" s="24">
        <f t="shared" si="4"/>
        <v>0</v>
      </c>
    </row>
    <row r="22" spans="1:22" s="7" customFormat="1" ht="15">
      <c r="A22" s="20">
        <v>15</v>
      </c>
      <c r="B22" s="21"/>
      <c r="C22" s="21"/>
      <c r="D22" s="22" t="s">
        <v>88</v>
      </c>
      <c r="E22" s="21" t="s">
        <v>140</v>
      </c>
      <c r="F22" s="13"/>
      <c r="G22" s="24">
        <v>1600</v>
      </c>
      <c r="H22" s="24"/>
      <c r="I22" s="24"/>
      <c r="J22" s="24"/>
      <c r="K22" s="24">
        <v>1600</v>
      </c>
      <c r="L22" s="24"/>
      <c r="M22" s="24"/>
      <c r="N22" s="24"/>
      <c r="O22" s="24">
        <v>1600</v>
      </c>
      <c r="P22" s="24"/>
      <c r="Q22" s="24"/>
      <c r="R22" s="24"/>
      <c r="S22" s="24">
        <f t="shared" si="1"/>
        <v>4800</v>
      </c>
      <c r="T22" s="24">
        <f t="shared" si="2"/>
        <v>0</v>
      </c>
      <c r="U22" s="24">
        <f t="shared" si="3"/>
        <v>0</v>
      </c>
      <c r="V22" s="24">
        <f t="shared" si="4"/>
        <v>0</v>
      </c>
    </row>
    <row r="23" spans="1:22" s="36" customFormat="1" ht="36">
      <c r="A23" s="20">
        <v>16</v>
      </c>
      <c r="B23" s="33"/>
      <c r="C23" s="33"/>
      <c r="D23" s="34" t="s">
        <v>96</v>
      </c>
      <c r="E23" s="33" t="s">
        <v>141</v>
      </c>
      <c r="F23" s="35"/>
      <c r="G23" s="24">
        <v>3100</v>
      </c>
      <c r="H23" s="24">
        <v>17</v>
      </c>
      <c r="I23" s="24"/>
      <c r="J23" s="24"/>
      <c r="K23" s="24">
        <v>3100</v>
      </c>
      <c r="L23" s="24">
        <v>17</v>
      </c>
      <c r="M23" s="24"/>
      <c r="N23" s="24"/>
      <c r="O23" s="24">
        <v>3100</v>
      </c>
      <c r="P23" s="24">
        <v>17</v>
      </c>
      <c r="Q23" s="24"/>
      <c r="R23" s="24"/>
      <c r="S23" s="24">
        <f t="shared" si="1"/>
        <v>9300</v>
      </c>
      <c r="T23" s="24">
        <f t="shared" si="2"/>
        <v>51</v>
      </c>
      <c r="U23" s="24">
        <f t="shared" si="3"/>
        <v>0</v>
      </c>
      <c r="V23" s="24">
        <f t="shared" si="4"/>
        <v>0</v>
      </c>
    </row>
    <row r="24" spans="1:22" s="7" customFormat="1" ht="24">
      <c r="A24" s="20">
        <v>17</v>
      </c>
      <c r="B24" s="21"/>
      <c r="C24" s="21"/>
      <c r="D24" s="22" t="s">
        <v>91</v>
      </c>
      <c r="E24" s="21" t="s">
        <v>140</v>
      </c>
      <c r="F24" s="13"/>
      <c r="G24" s="24">
        <v>1600</v>
      </c>
      <c r="H24" s="24">
        <v>16</v>
      </c>
      <c r="I24" s="24"/>
      <c r="J24" s="24"/>
      <c r="K24" s="24">
        <v>1600</v>
      </c>
      <c r="L24" s="24">
        <v>16</v>
      </c>
      <c r="M24" s="24"/>
      <c r="N24" s="24"/>
      <c r="O24" s="24">
        <v>1600</v>
      </c>
      <c r="P24" s="24">
        <v>16</v>
      </c>
      <c r="Q24" s="24"/>
      <c r="R24" s="24"/>
      <c r="S24" s="24">
        <f t="shared" si="1"/>
        <v>4800</v>
      </c>
      <c r="T24" s="24">
        <f t="shared" si="2"/>
        <v>48</v>
      </c>
      <c r="U24" s="24">
        <f t="shared" si="3"/>
        <v>0</v>
      </c>
      <c r="V24" s="24">
        <f t="shared" si="4"/>
        <v>0</v>
      </c>
    </row>
    <row r="25" spans="1:22" s="7" customFormat="1" ht="15">
      <c r="A25" s="20">
        <v>18</v>
      </c>
      <c r="B25" s="21"/>
      <c r="C25" s="21"/>
      <c r="D25" s="22" t="s">
        <v>84</v>
      </c>
      <c r="E25" s="21" t="s">
        <v>141</v>
      </c>
      <c r="F25" s="13"/>
      <c r="G25" s="24">
        <v>1900</v>
      </c>
      <c r="H25" s="24">
        <v>19</v>
      </c>
      <c r="I25" s="24"/>
      <c r="J25" s="24"/>
      <c r="K25" s="24">
        <v>1900</v>
      </c>
      <c r="L25" s="24">
        <v>19</v>
      </c>
      <c r="M25" s="24"/>
      <c r="N25" s="24"/>
      <c r="O25" s="24">
        <v>1900</v>
      </c>
      <c r="P25" s="24">
        <v>19</v>
      </c>
      <c r="Q25" s="24"/>
      <c r="R25" s="24"/>
      <c r="S25" s="24">
        <f t="shared" si="1"/>
        <v>5700</v>
      </c>
      <c r="T25" s="24">
        <f t="shared" si="2"/>
        <v>57</v>
      </c>
      <c r="U25" s="24">
        <f t="shared" si="3"/>
        <v>0</v>
      </c>
      <c r="V25" s="24">
        <f t="shared" si="4"/>
        <v>0</v>
      </c>
    </row>
    <row r="26" spans="1:22" s="7" customFormat="1" ht="15">
      <c r="A26" s="20">
        <v>19</v>
      </c>
      <c r="B26" s="21" t="s">
        <v>10</v>
      </c>
      <c r="C26" s="21" t="s">
        <v>181</v>
      </c>
      <c r="D26" s="22" t="s">
        <v>212</v>
      </c>
      <c r="E26" s="21" t="s">
        <v>213</v>
      </c>
      <c r="F26" s="13"/>
      <c r="G26" s="24">
        <v>5000</v>
      </c>
      <c r="H26" s="24"/>
      <c r="I26" s="24"/>
      <c r="J26" s="24"/>
      <c r="K26" s="24">
        <v>5000</v>
      </c>
      <c r="L26" s="24"/>
      <c r="M26" s="24"/>
      <c r="N26" s="24"/>
      <c r="O26" s="24">
        <v>5000</v>
      </c>
      <c r="P26" s="24"/>
      <c r="Q26" s="24"/>
      <c r="R26" s="24"/>
      <c r="S26" s="24">
        <f t="shared" si="1"/>
        <v>15000</v>
      </c>
      <c r="T26" s="24">
        <f t="shared" si="2"/>
        <v>0</v>
      </c>
      <c r="U26" s="24">
        <f t="shared" si="3"/>
        <v>0</v>
      </c>
      <c r="V26" s="24">
        <f t="shared" si="4"/>
        <v>0</v>
      </c>
    </row>
    <row r="27" spans="1:22" s="32" customFormat="1" ht="24">
      <c r="A27" s="20">
        <v>20</v>
      </c>
      <c r="B27" s="29" t="s">
        <v>11</v>
      </c>
      <c r="C27" s="29" t="s">
        <v>150</v>
      </c>
      <c r="D27" s="30" t="s">
        <v>98</v>
      </c>
      <c r="E27" s="29" t="s">
        <v>143</v>
      </c>
      <c r="F27" s="31"/>
      <c r="G27" s="24">
        <v>4000</v>
      </c>
      <c r="H27" s="24">
        <v>400</v>
      </c>
      <c r="I27" s="24"/>
      <c r="J27" s="24"/>
      <c r="K27" s="24">
        <v>4000</v>
      </c>
      <c r="L27" s="24">
        <v>400</v>
      </c>
      <c r="M27" s="24"/>
      <c r="N27" s="24"/>
      <c r="O27" s="24">
        <v>4000</v>
      </c>
      <c r="P27" s="24">
        <v>400</v>
      </c>
      <c r="Q27" s="24"/>
      <c r="R27" s="24"/>
      <c r="S27" s="24">
        <f t="shared" si="1"/>
        <v>12000</v>
      </c>
      <c r="T27" s="24">
        <f t="shared" si="2"/>
        <v>1200</v>
      </c>
      <c r="U27" s="24">
        <f t="shared" si="3"/>
        <v>0</v>
      </c>
      <c r="V27" s="24">
        <f t="shared" si="4"/>
        <v>0</v>
      </c>
    </row>
    <row r="28" spans="1:22" s="32" customFormat="1" ht="24">
      <c r="A28" s="20">
        <v>21</v>
      </c>
      <c r="B28" s="29" t="s">
        <v>12</v>
      </c>
      <c r="C28" s="29" t="s">
        <v>182</v>
      </c>
      <c r="D28" s="30" t="s">
        <v>99</v>
      </c>
      <c r="E28" s="29" t="s">
        <v>144</v>
      </c>
      <c r="F28" s="31"/>
      <c r="G28" s="24">
        <v>3100</v>
      </c>
      <c r="H28" s="24"/>
      <c r="I28" s="24"/>
      <c r="J28" s="24"/>
      <c r="K28" s="24">
        <v>3100</v>
      </c>
      <c r="L28" s="24"/>
      <c r="M28" s="24"/>
      <c r="N28" s="24"/>
      <c r="O28" s="24">
        <v>3100</v>
      </c>
      <c r="P28" s="24"/>
      <c r="Q28" s="24"/>
      <c r="R28" s="24"/>
      <c r="S28" s="24">
        <f t="shared" si="1"/>
        <v>9300</v>
      </c>
      <c r="T28" s="24">
        <f t="shared" si="2"/>
        <v>0</v>
      </c>
      <c r="U28" s="24">
        <f t="shared" si="3"/>
        <v>0</v>
      </c>
      <c r="V28" s="24">
        <f t="shared" si="4"/>
        <v>0</v>
      </c>
    </row>
    <row r="29" spans="1:22" s="7" customFormat="1" ht="24">
      <c r="A29" s="20">
        <v>22</v>
      </c>
      <c r="B29" s="21"/>
      <c r="C29" s="21"/>
      <c r="D29" s="22" t="s">
        <v>92</v>
      </c>
      <c r="E29" s="21" t="s">
        <v>141</v>
      </c>
      <c r="F29" s="13"/>
      <c r="G29" s="24">
        <v>1700</v>
      </c>
      <c r="H29" s="24">
        <v>17</v>
      </c>
      <c r="I29" s="24"/>
      <c r="J29" s="24"/>
      <c r="K29" s="24">
        <v>1700</v>
      </c>
      <c r="L29" s="24">
        <v>17</v>
      </c>
      <c r="M29" s="24"/>
      <c r="N29" s="24"/>
      <c r="O29" s="24">
        <v>1700</v>
      </c>
      <c r="P29" s="24">
        <v>17</v>
      </c>
      <c r="Q29" s="24"/>
      <c r="R29" s="24"/>
      <c r="S29" s="24">
        <f t="shared" si="1"/>
        <v>5100</v>
      </c>
      <c r="T29" s="24">
        <f t="shared" si="2"/>
        <v>51</v>
      </c>
      <c r="U29" s="24">
        <f t="shared" si="3"/>
        <v>0</v>
      </c>
      <c r="V29" s="24">
        <f t="shared" si="4"/>
        <v>0</v>
      </c>
    </row>
    <row r="30" spans="1:22" s="7" customFormat="1" ht="24">
      <c r="A30" s="20">
        <v>23</v>
      </c>
      <c r="B30" s="21"/>
      <c r="C30" s="21"/>
      <c r="D30" s="22" t="s">
        <v>97</v>
      </c>
      <c r="E30" s="21" t="s">
        <v>6</v>
      </c>
      <c r="F30" s="13"/>
      <c r="G30" s="24">
        <v>1500</v>
      </c>
      <c r="H30" s="24"/>
      <c r="I30" s="24"/>
      <c r="J30" s="24"/>
      <c r="K30" s="24">
        <v>1500</v>
      </c>
      <c r="L30" s="24"/>
      <c r="M30" s="24"/>
      <c r="N30" s="24"/>
      <c r="O30" s="24">
        <v>1500</v>
      </c>
      <c r="P30" s="24"/>
      <c r="Q30" s="24"/>
      <c r="R30" s="24"/>
      <c r="S30" s="24">
        <f t="shared" si="1"/>
        <v>4500</v>
      </c>
      <c r="T30" s="24">
        <f t="shared" si="2"/>
        <v>0</v>
      </c>
      <c r="U30" s="24">
        <f t="shared" si="3"/>
        <v>0</v>
      </c>
      <c r="V30" s="24">
        <f t="shared" si="4"/>
        <v>0</v>
      </c>
    </row>
    <row r="31" spans="1:22" s="7" customFormat="1" ht="24">
      <c r="A31" s="20">
        <v>24</v>
      </c>
      <c r="B31" s="21"/>
      <c r="C31" s="21"/>
      <c r="D31" s="22" t="s">
        <v>99</v>
      </c>
      <c r="E31" s="21" t="s">
        <v>140</v>
      </c>
      <c r="F31" s="13"/>
      <c r="G31" s="24">
        <v>1600</v>
      </c>
      <c r="H31" s="24"/>
      <c r="I31" s="24"/>
      <c r="J31" s="24"/>
      <c r="K31" s="24">
        <v>1600</v>
      </c>
      <c r="L31" s="24"/>
      <c r="M31" s="24"/>
      <c r="N31" s="24"/>
      <c r="O31" s="24">
        <v>1600</v>
      </c>
      <c r="P31" s="24"/>
      <c r="Q31" s="24"/>
      <c r="R31" s="24"/>
      <c r="S31" s="24">
        <f t="shared" si="1"/>
        <v>4800</v>
      </c>
      <c r="T31" s="24">
        <f t="shared" si="2"/>
        <v>0</v>
      </c>
      <c r="U31" s="24">
        <f t="shared" si="3"/>
        <v>0</v>
      </c>
      <c r="V31" s="24">
        <f t="shared" si="4"/>
        <v>0</v>
      </c>
    </row>
    <row r="32" spans="1:22" s="7" customFormat="1" ht="24">
      <c r="A32" s="20">
        <v>25</v>
      </c>
      <c r="B32" s="21"/>
      <c r="C32" s="21"/>
      <c r="D32" s="22" t="s">
        <v>100</v>
      </c>
      <c r="E32" s="21" t="s">
        <v>140</v>
      </c>
      <c r="F32" s="13"/>
      <c r="G32" s="24">
        <v>1600</v>
      </c>
      <c r="H32" s="24">
        <v>16</v>
      </c>
      <c r="I32" s="24"/>
      <c r="J32" s="24"/>
      <c r="K32" s="24">
        <v>1600</v>
      </c>
      <c r="L32" s="24">
        <v>16</v>
      </c>
      <c r="M32" s="24"/>
      <c r="N32" s="24"/>
      <c r="O32" s="24">
        <v>1600</v>
      </c>
      <c r="P32" s="24">
        <v>16</v>
      </c>
      <c r="Q32" s="24"/>
      <c r="R32" s="24"/>
      <c r="S32" s="24">
        <f t="shared" si="1"/>
        <v>4800</v>
      </c>
      <c r="T32" s="24">
        <f t="shared" si="2"/>
        <v>48</v>
      </c>
      <c r="U32" s="24">
        <f t="shared" si="3"/>
        <v>0</v>
      </c>
      <c r="V32" s="24">
        <f t="shared" si="4"/>
        <v>0</v>
      </c>
    </row>
    <row r="33" spans="1:22" s="7" customFormat="1" ht="24">
      <c r="A33" s="20">
        <v>26</v>
      </c>
      <c r="B33" s="21"/>
      <c r="C33" s="21"/>
      <c r="D33" s="22" t="s">
        <v>91</v>
      </c>
      <c r="E33" s="21" t="s">
        <v>139</v>
      </c>
      <c r="F33" s="13"/>
      <c r="G33" s="24">
        <v>1400</v>
      </c>
      <c r="H33" s="24"/>
      <c r="I33" s="24"/>
      <c r="J33" s="24"/>
      <c r="K33" s="24">
        <v>1400</v>
      </c>
      <c r="L33" s="24"/>
      <c r="M33" s="24"/>
      <c r="N33" s="24"/>
      <c r="O33" s="24">
        <v>1400</v>
      </c>
      <c r="P33" s="24"/>
      <c r="Q33" s="24"/>
      <c r="R33" s="24"/>
      <c r="S33" s="24">
        <f t="shared" si="1"/>
        <v>4200</v>
      </c>
      <c r="T33" s="24">
        <f t="shared" si="2"/>
        <v>0</v>
      </c>
      <c r="U33" s="24">
        <f t="shared" si="3"/>
        <v>0</v>
      </c>
      <c r="V33" s="24">
        <f t="shared" si="4"/>
        <v>0</v>
      </c>
    </row>
    <row r="34" spans="1:22" s="7" customFormat="1" ht="24">
      <c r="A34" s="20">
        <v>27</v>
      </c>
      <c r="B34" s="21"/>
      <c r="C34" s="21"/>
      <c r="D34" s="22" t="s">
        <v>92</v>
      </c>
      <c r="E34" s="21" t="s">
        <v>141</v>
      </c>
      <c r="F34" s="13"/>
      <c r="G34" s="24">
        <v>1700</v>
      </c>
      <c r="H34" s="24"/>
      <c r="I34" s="24"/>
      <c r="J34" s="24"/>
      <c r="K34" s="24">
        <v>1700</v>
      </c>
      <c r="L34" s="24"/>
      <c r="M34" s="24"/>
      <c r="N34" s="24"/>
      <c r="O34" s="24">
        <v>1700</v>
      </c>
      <c r="P34" s="24"/>
      <c r="Q34" s="24"/>
      <c r="R34" s="24"/>
      <c r="S34" s="24">
        <f t="shared" si="1"/>
        <v>5100</v>
      </c>
      <c r="T34" s="24">
        <f t="shared" si="2"/>
        <v>0</v>
      </c>
      <c r="U34" s="24">
        <f t="shared" si="3"/>
        <v>0</v>
      </c>
      <c r="V34" s="24">
        <f t="shared" si="4"/>
        <v>0</v>
      </c>
    </row>
    <row r="35" spans="1:22" s="7" customFormat="1" ht="36">
      <c r="A35" s="20">
        <v>28</v>
      </c>
      <c r="B35" s="21"/>
      <c r="C35" s="21"/>
      <c r="D35" s="22" t="s">
        <v>101</v>
      </c>
      <c r="E35" s="21" t="s">
        <v>140</v>
      </c>
      <c r="F35" s="13"/>
      <c r="G35" s="24">
        <v>1600</v>
      </c>
      <c r="H35" s="24"/>
      <c r="I35" s="24"/>
      <c r="J35" s="24"/>
      <c r="K35" s="24">
        <v>1600</v>
      </c>
      <c r="L35" s="24"/>
      <c r="M35" s="24"/>
      <c r="N35" s="24"/>
      <c r="O35" s="24">
        <v>1600</v>
      </c>
      <c r="P35" s="24"/>
      <c r="Q35" s="24"/>
      <c r="R35" s="24"/>
      <c r="S35" s="24">
        <f t="shared" si="1"/>
        <v>4800</v>
      </c>
      <c r="T35" s="24">
        <f t="shared" si="2"/>
        <v>0</v>
      </c>
      <c r="U35" s="24">
        <f t="shared" si="3"/>
        <v>0</v>
      </c>
      <c r="V35" s="24">
        <f t="shared" si="4"/>
        <v>0</v>
      </c>
    </row>
    <row r="36" spans="1:22" s="7" customFormat="1" ht="24">
      <c r="A36" s="20">
        <v>29</v>
      </c>
      <c r="B36" s="21"/>
      <c r="C36" s="21"/>
      <c r="D36" s="22" t="s">
        <v>102</v>
      </c>
      <c r="E36" s="21" t="s">
        <v>139</v>
      </c>
      <c r="F36" s="13"/>
      <c r="G36" s="24">
        <v>1400</v>
      </c>
      <c r="H36" s="24"/>
      <c r="I36" s="24"/>
      <c r="J36" s="24"/>
      <c r="K36" s="24">
        <v>1400</v>
      </c>
      <c r="L36" s="24"/>
      <c r="M36" s="24"/>
      <c r="N36" s="24"/>
      <c r="O36" s="24">
        <v>1400</v>
      </c>
      <c r="P36" s="24"/>
      <c r="Q36" s="24"/>
      <c r="R36" s="24"/>
      <c r="S36" s="24">
        <f t="shared" si="1"/>
        <v>4200</v>
      </c>
      <c r="T36" s="24">
        <f t="shared" si="2"/>
        <v>0</v>
      </c>
      <c r="U36" s="24">
        <f t="shared" si="3"/>
        <v>0</v>
      </c>
      <c r="V36" s="24">
        <f t="shared" si="4"/>
        <v>0</v>
      </c>
    </row>
    <row r="37" spans="1:22" s="32" customFormat="1" ht="15">
      <c r="A37" s="20">
        <v>30</v>
      </c>
      <c r="B37" s="29" t="s">
        <v>13</v>
      </c>
      <c r="C37" s="29" t="s">
        <v>167</v>
      </c>
      <c r="D37" s="30" t="s">
        <v>103</v>
      </c>
      <c r="E37" s="29" t="s">
        <v>144</v>
      </c>
      <c r="F37" s="31"/>
      <c r="G37" s="24">
        <v>3100</v>
      </c>
      <c r="H37" s="24">
        <v>310</v>
      </c>
      <c r="I37" s="24"/>
      <c r="J37" s="24"/>
      <c r="K37" s="24">
        <v>3100</v>
      </c>
      <c r="L37" s="24">
        <v>310</v>
      </c>
      <c r="M37" s="24"/>
      <c r="N37" s="24"/>
      <c r="O37" s="24">
        <v>3100</v>
      </c>
      <c r="P37" s="24">
        <v>310</v>
      </c>
      <c r="Q37" s="24"/>
      <c r="R37" s="24"/>
      <c r="S37" s="24">
        <f t="shared" si="1"/>
        <v>9300</v>
      </c>
      <c r="T37" s="24">
        <f t="shared" si="2"/>
        <v>930</v>
      </c>
      <c r="U37" s="24">
        <f t="shared" si="3"/>
        <v>0</v>
      </c>
      <c r="V37" s="24">
        <f t="shared" si="4"/>
        <v>0</v>
      </c>
    </row>
    <row r="38" spans="1:22" s="7" customFormat="1" ht="15">
      <c r="A38" s="20">
        <v>31</v>
      </c>
      <c r="B38" s="21"/>
      <c r="C38" s="21"/>
      <c r="D38" s="22" t="s">
        <v>104</v>
      </c>
      <c r="E38" s="21" t="s">
        <v>140</v>
      </c>
      <c r="F38" s="13"/>
      <c r="G38" s="24">
        <v>1600</v>
      </c>
      <c r="H38" s="24"/>
      <c r="I38" s="24"/>
      <c r="J38" s="24"/>
      <c r="K38" s="24">
        <v>1600</v>
      </c>
      <c r="L38" s="24"/>
      <c r="M38" s="24"/>
      <c r="N38" s="24"/>
      <c r="O38" s="24">
        <v>1600</v>
      </c>
      <c r="P38" s="24"/>
      <c r="Q38" s="24"/>
      <c r="R38" s="24"/>
      <c r="S38" s="24">
        <f t="shared" si="1"/>
        <v>4800</v>
      </c>
      <c r="T38" s="24">
        <f t="shared" si="2"/>
        <v>0</v>
      </c>
      <c r="U38" s="24">
        <f t="shared" si="3"/>
        <v>0</v>
      </c>
      <c r="V38" s="24">
        <f t="shared" si="4"/>
        <v>0</v>
      </c>
    </row>
    <row r="39" spans="1:22" s="7" customFormat="1" ht="24">
      <c r="A39" s="20">
        <v>32</v>
      </c>
      <c r="B39" s="21"/>
      <c r="C39" s="21"/>
      <c r="D39" s="22" t="s">
        <v>105</v>
      </c>
      <c r="E39" s="21" t="s">
        <v>139</v>
      </c>
      <c r="F39" s="13"/>
      <c r="G39" s="24">
        <v>1400</v>
      </c>
      <c r="H39" s="24">
        <v>14</v>
      </c>
      <c r="I39" s="24"/>
      <c r="J39" s="24"/>
      <c r="K39" s="24">
        <v>1400</v>
      </c>
      <c r="L39" s="24">
        <v>14</v>
      </c>
      <c r="M39" s="24"/>
      <c r="N39" s="24"/>
      <c r="O39" s="24">
        <v>1400</v>
      </c>
      <c r="P39" s="24">
        <v>14</v>
      </c>
      <c r="Q39" s="24"/>
      <c r="R39" s="24"/>
      <c r="S39" s="24">
        <f t="shared" si="1"/>
        <v>4200</v>
      </c>
      <c r="T39" s="24">
        <f t="shared" si="2"/>
        <v>42</v>
      </c>
      <c r="U39" s="24">
        <f t="shared" si="3"/>
        <v>0</v>
      </c>
      <c r="V39" s="24">
        <f t="shared" si="4"/>
        <v>0</v>
      </c>
    </row>
    <row r="40" spans="1:22" s="32" customFormat="1" ht="24">
      <c r="A40" s="20">
        <v>33</v>
      </c>
      <c r="B40" s="29" t="s">
        <v>14</v>
      </c>
      <c r="C40" s="29" t="s">
        <v>165</v>
      </c>
      <c r="D40" s="30" t="s">
        <v>100</v>
      </c>
      <c r="E40" s="29" t="s">
        <v>144</v>
      </c>
      <c r="F40" s="31"/>
      <c r="G40" s="24">
        <v>3100</v>
      </c>
      <c r="H40" s="24">
        <v>31</v>
      </c>
      <c r="I40" s="24"/>
      <c r="J40" s="24"/>
      <c r="K40" s="24">
        <v>3100</v>
      </c>
      <c r="L40" s="24">
        <v>31</v>
      </c>
      <c r="M40" s="24"/>
      <c r="N40" s="24"/>
      <c r="O40" s="24">
        <v>3100</v>
      </c>
      <c r="P40" s="24">
        <v>31</v>
      </c>
      <c r="Q40" s="24"/>
      <c r="R40" s="24"/>
      <c r="S40" s="24">
        <f t="shared" si="1"/>
        <v>9300</v>
      </c>
      <c r="T40" s="24">
        <f t="shared" si="2"/>
        <v>93</v>
      </c>
      <c r="U40" s="24">
        <f t="shared" si="3"/>
        <v>0</v>
      </c>
      <c r="V40" s="24">
        <f t="shared" si="4"/>
        <v>0</v>
      </c>
    </row>
    <row r="41" spans="1:22" s="7" customFormat="1" ht="24">
      <c r="A41" s="20">
        <v>34</v>
      </c>
      <c r="B41" s="21"/>
      <c r="C41" s="21"/>
      <c r="D41" s="22" t="s">
        <v>106</v>
      </c>
      <c r="E41" s="21" t="s">
        <v>140</v>
      </c>
      <c r="F41" s="13"/>
      <c r="G41" s="24">
        <v>1600</v>
      </c>
      <c r="H41" s="24"/>
      <c r="I41" s="24"/>
      <c r="J41" s="24"/>
      <c r="K41" s="24">
        <v>1600</v>
      </c>
      <c r="L41" s="24"/>
      <c r="M41" s="24"/>
      <c r="N41" s="24"/>
      <c r="O41" s="24">
        <v>1600</v>
      </c>
      <c r="P41" s="24"/>
      <c r="Q41" s="24"/>
      <c r="R41" s="24"/>
      <c r="S41" s="24">
        <f t="shared" si="1"/>
        <v>4800</v>
      </c>
      <c r="T41" s="24">
        <f t="shared" si="2"/>
        <v>0</v>
      </c>
      <c r="U41" s="24">
        <f t="shared" si="3"/>
        <v>0</v>
      </c>
      <c r="V41" s="24">
        <f t="shared" si="4"/>
        <v>0</v>
      </c>
    </row>
    <row r="42" spans="1:22" s="7" customFormat="1" ht="36">
      <c r="A42" s="20">
        <v>35</v>
      </c>
      <c r="B42" s="21"/>
      <c r="C42" s="21"/>
      <c r="D42" s="22" t="s">
        <v>83</v>
      </c>
      <c r="E42" s="21" t="s">
        <v>141</v>
      </c>
      <c r="F42" s="13"/>
      <c r="G42" s="24">
        <v>1700</v>
      </c>
      <c r="H42" s="24"/>
      <c r="I42" s="24"/>
      <c r="J42" s="24"/>
      <c r="K42" s="24">
        <v>1700</v>
      </c>
      <c r="L42" s="24"/>
      <c r="M42" s="24"/>
      <c r="N42" s="24"/>
      <c r="O42" s="24">
        <v>1700</v>
      </c>
      <c r="P42" s="24"/>
      <c r="Q42" s="24"/>
      <c r="R42" s="24"/>
      <c r="S42" s="24">
        <f t="shared" si="1"/>
        <v>5100</v>
      </c>
      <c r="T42" s="24">
        <f t="shared" si="2"/>
        <v>0</v>
      </c>
      <c r="U42" s="24">
        <f t="shared" si="3"/>
        <v>0</v>
      </c>
      <c r="V42" s="24">
        <f t="shared" si="4"/>
        <v>0</v>
      </c>
    </row>
    <row r="43" spans="1:22" s="7" customFormat="1" ht="36">
      <c r="A43" s="20">
        <v>36</v>
      </c>
      <c r="B43" s="21"/>
      <c r="C43" s="21"/>
      <c r="D43" s="22" t="s">
        <v>107</v>
      </c>
      <c r="E43" s="21" t="s">
        <v>141</v>
      </c>
      <c r="F43" s="1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f t="shared" si="1"/>
        <v>0</v>
      </c>
      <c r="T43" s="24">
        <f t="shared" si="2"/>
        <v>0</v>
      </c>
      <c r="U43" s="24">
        <f t="shared" si="3"/>
        <v>0</v>
      </c>
      <c r="V43" s="24">
        <f t="shared" si="4"/>
        <v>0</v>
      </c>
    </row>
    <row r="44" spans="1:22" s="32" customFormat="1" ht="36">
      <c r="A44" s="20">
        <v>37</v>
      </c>
      <c r="B44" s="29" t="s">
        <v>15</v>
      </c>
      <c r="C44" s="29" t="s">
        <v>148</v>
      </c>
      <c r="D44" s="30" t="s">
        <v>108</v>
      </c>
      <c r="E44" s="29" t="s">
        <v>143</v>
      </c>
      <c r="F44" s="31"/>
      <c r="G44" s="24">
        <v>4000</v>
      </c>
      <c r="H44" s="24">
        <v>160</v>
      </c>
      <c r="I44" s="24"/>
      <c r="J44" s="24"/>
      <c r="K44" s="24">
        <v>4000</v>
      </c>
      <c r="L44" s="24">
        <v>160</v>
      </c>
      <c r="M44" s="24"/>
      <c r="N44" s="24"/>
      <c r="O44" s="24">
        <v>4000</v>
      </c>
      <c r="P44" s="24">
        <v>160</v>
      </c>
      <c r="Q44" s="24"/>
      <c r="R44" s="24"/>
      <c r="S44" s="24">
        <f t="shared" si="1"/>
        <v>12000</v>
      </c>
      <c r="T44" s="24">
        <f t="shared" si="2"/>
        <v>480</v>
      </c>
      <c r="U44" s="24">
        <f t="shared" si="3"/>
        <v>0</v>
      </c>
      <c r="V44" s="24">
        <f t="shared" si="4"/>
        <v>0</v>
      </c>
    </row>
    <row r="45" spans="1:22" s="32" customFormat="1" ht="15">
      <c r="A45" s="20">
        <v>38</v>
      </c>
      <c r="B45" s="29" t="s">
        <v>16</v>
      </c>
      <c r="C45" s="29" t="s">
        <v>149</v>
      </c>
      <c r="D45" s="30" t="s">
        <v>88</v>
      </c>
      <c r="E45" s="29" t="s">
        <v>144</v>
      </c>
      <c r="F45" s="31"/>
      <c r="G45" s="24">
        <v>3500</v>
      </c>
      <c r="H45" s="24">
        <v>35</v>
      </c>
      <c r="I45" s="24"/>
      <c r="J45" s="24"/>
      <c r="K45" s="24">
        <v>3500</v>
      </c>
      <c r="L45" s="24">
        <v>35</v>
      </c>
      <c r="M45" s="24"/>
      <c r="N45" s="24"/>
      <c r="O45" s="24">
        <v>3500</v>
      </c>
      <c r="P45" s="24">
        <v>35</v>
      </c>
      <c r="Q45" s="24"/>
      <c r="R45" s="24"/>
      <c r="S45" s="24">
        <f t="shared" si="1"/>
        <v>10500</v>
      </c>
      <c r="T45" s="24">
        <f t="shared" si="2"/>
        <v>105</v>
      </c>
      <c r="U45" s="24">
        <f t="shared" si="3"/>
        <v>0</v>
      </c>
      <c r="V45" s="24">
        <f t="shared" si="4"/>
        <v>0</v>
      </c>
    </row>
    <row r="46" spans="1:22" s="7" customFormat="1" ht="36">
      <c r="A46" s="20">
        <v>39</v>
      </c>
      <c r="B46" s="21"/>
      <c r="C46" s="21"/>
      <c r="D46" s="22" t="s">
        <v>83</v>
      </c>
      <c r="E46" s="21" t="s">
        <v>141</v>
      </c>
      <c r="F46" s="13"/>
      <c r="G46" s="24">
        <v>1700</v>
      </c>
      <c r="H46" s="24"/>
      <c r="I46" s="24"/>
      <c r="J46" s="24"/>
      <c r="K46" s="24">
        <v>1700</v>
      </c>
      <c r="L46" s="24"/>
      <c r="M46" s="24"/>
      <c r="N46" s="24"/>
      <c r="O46" s="24">
        <v>1700</v>
      </c>
      <c r="P46" s="24"/>
      <c r="Q46" s="24"/>
      <c r="R46" s="24"/>
      <c r="S46" s="24">
        <f t="shared" si="1"/>
        <v>5100</v>
      </c>
      <c r="T46" s="24">
        <f t="shared" si="2"/>
        <v>0</v>
      </c>
      <c r="U46" s="24">
        <f t="shared" si="3"/>
        <v>0</v>
      </c>
      <c r="V46" s="24">
        <f t="shared" si="4"/>
        <v>0</v>
      </c>
    </row>
    <row r="47" spans="1:22" s="7" customFormat="1" ht="24">
      <c r="A47" s="20">
        <v>40</v>
      </c>
      <c r="B47" s="21"/>
      <c r="C47" s="21"/>
      <c r="D47" s="22" t="s">
        <v>97</v>
      </c>
      <c r="E47" s="21" t="s">
        <v>6</v>
      </c>
      <c r="F47" s="13"/>
      <c r="G47" s="24">
        <v>1500</v>
      </c>
      <c r="H47" s="24"/>
      <c r="I47" s="24"/>
      <c r="J47" s="24"/>
      <c r="K47" s="24">
        <v>1500</v>
      </c>
      <c r="L47" s="24"/>
      <c r="M47" s="24"/>
      <c r="N47" s="24"/>
      <c r="O47" s="24">
        <v>1500</v>
      </c>
      <c r="P47" s="24"/>
      <c r="Q47" s="24"/>
      <c r="R47" s="24"/>
      <c r="S47" s="24">
        <f t="shared" si="1"/>
        <v>4500</v>
      </c>
      <c r="T47" s="24">
        <f t="shared" si="2"/>
        <v>0</v>
      </c>
      <c r="U47" s="24">
        <f t="shared" si="3"/>
        <v>0</v>
      </c>
      <c r="V47" s="24">
        <f t="shared" si="4"/>
        <v>0</v>
      </c>
    </row>
    <row r="48" spans="1:22" s="7" customFormat="1" ht="15">
      <c r="A48" s="20">
        <v>41</v>
      </c>
      <c r="B48" s="21"/>
      <c r="C48" s="21"/>
      <c r="D48" s="22" t="s">
        <v>84</v>
      </c>
      <c r="E48" s="21" t="s">
        <v>140</v>
      </c>
      <c r="F48" s="13"/>
      <c r="G48" s="24">
        <v>1600</v>
      </c>
      <c r="H48" s="24"/>
      <c r="I48" s="24"/>
      <c r="J48" s="24"/>
      <c r="K48" s="24">
        <v>1600</v>
      </c>
      <c r="L48" s="24"/>
      <c r="M48" s="24"/>
      <c r="N48" s="24"/>
      <c r="O48" s="24">
        <v>1600</v>
      </c>
      <c r="P48" s="24"/>
      <c r="Q48" s="24"/>
      <c r="R48" s="24"/>
      <c r="S48" s="24">
        <f t="shared" si="1"/>
        <v>4800</v>
      </c>
      <c r="T48" s="24">
        <f t="shared" si="2"/>
        <v>0</v>
      </c>
      <c r="U48" s="24">
        <f t="shared" si="3"/>
        <v>0</v>
      </c>
      <c r="V48" s="24">
        <f t="shared" si="4"/>
        <v>0</v>
      </c>
    </row>
    <row r="49" spans="1:22" s="7" customFormat="1" ht="24">
      <c r="A49" s="20">
        <v>42</v>
      </c>
      <c r="B49" s="21"/>
      <c r="C49" s="21"/>
      <c r="D49" s="22" t="s">
        <v>109</v>
      </c>
      <c r="E49" s="21" t="s">
        <v>140</v>
      </c>
      <c r="F49" s="13"/>
      <c r="G49" s="24">
        <v>1600</v>
      </c>
      <c r="H49" s="24">
        <v>16</v>
      </c>
      <c r="I49" s="24"/>
      <c r="J49" s="24"/>
      <c r="K49" s="24">
        <v>1600</v>
      </c>
      <c r="L49" s="24">
        <v>16</v>
      </c>
      <c r="M49" s="24"/>
      <c r="N49" s="24"/>
      <c r="O49" s="24">
        <v>1600</v>
      </c>
      <c r="P49" s="24">
        <v>16</v>
      </c>
      <c r="Q49" s="24"/>
      <c r="R49" s="24"/>
      <c r="S49" s="24">
        <f t="shared" si="1"/>
        <v>4800</v>
      </c>
      <c r="T49" s="24">
        <f t="shared" si="2"/>
        <v>48</v>
      </c>
      <c r="U49" s="24">
        <f t="shared" si="3"/>
        <v>0</v>
      </c>
      <c r="V49" s="24">
        <f t="shared" si="4"/>
        <v>0</v>
      </c>
    </row>
    <row r="50" spans="1:22" s="7" customFormat="1" ht="15">
      <c r="A50" s="20">
        <v>43</v>
      </c>
      <c r="B50" s="21"/>
      <c r="C50" s="21"/>
      <c r="D50" s="22" t="s">
        <v>88</v>
      </c>
      <c r="E50" s="21" t="s">
        <v>140</v>
      </c>
      <c r="F50" s="13"/>
      <c r="G50" s="24">
        <v>1600</v>
      </c>
      <c r="H50" s="24"/>
      <c r="I50" s="24"/>
      <c r="J50" s="24"/>
      <c r="K50" s="24">
        <v>1600</v>
      </c>
      <c r="L50" s="24"/>
      <c r="M50" s="24"/>
      <c r="N50" s="24"/>
      <c r="O50" s="24">
        <v>1600</v>
      </c>
      <c r="P50" s="24"/>
      <c r="Q50" s="24"/>
      <c r="R50" s="24"/>
      <c r="S50" s="24">
        <f t="shared" si="1"/>
        <v>4800</v>
      </c>
      <c r="T50" s="24">
        <f t="shared" si="2"/>
        <v>0</v>
      </c>
      <c r="U50" s="24">
        <f t="shared" si="3"/>
        <v>0</v>
      </c>
      <c r="V50" s="24">
        <f t="shared" si="4"/>
        <v>0</v>
      </c>
    </row>
    <row r="51" spans="1:22" s="7" customFormat="1" ht="36">
      <c r="A51" s="20">
        <v>44</v>
      </c>
      <c r="B51" s="21"/>
      <c r="C51" s="21"/>
      <c r="D51" s="22" t="s">
        <v>107</v>
      </c>
      <c r="E51" s="21" t="s">
        <v>141</v>
      </c>
      <c r="F51" s="13"/>
      <c r="G51" s="24">
        <v>1700</v>
      </c>
      <c r="H51" s="24">
        <v>17</v>
      </c>
      <c r="I51" s="24"/>
      <c r="J51" s="24"/>
      <c r="K51" s="24">
        <v>1700</v>
      </c>
      <c r="L51" s="24">
        <v>17</v>
      </c>
      <c r="M51" s="24"/>
      <c r="N51" s="24"/>
      <c r="O51" s="24">
        <v>1700</v>
      </c>
      <c r="P51" s="24">
        <v>17</v>
      </c>
      <c r="Q51" s="24"/>
      <c r="R51" s="24"/>
      <c r="S51" s="24">
        <f t="shared" si="1"/>
        <v>5100</v>
      </c>
      <c r="T51" s="24">
        <f t="shared" si="2"/>
        <v>51</v>
      </c>
      <c r="U51" s="24">
        <f t="shared" si="3"/>
        <v>0</v>
      </c>
      <c r="V51" s="24">
        <f t="shared" si="4"/>
        <v>0</v>
      </c>
    </row>
    <row r="52" spans="1:22" s="7" customFormat="1" ht="36">
      <c r="A52" s="20">
        <v>45</v>
      </c>
      <c r="B52" s="21"/>
      <c r="C52" s="21"/>
      <c r="D52" s="22" t="s">
        <v>83</v>
      </c>
      <c r="E52" s="21" t="s">
        <v>140</v>
      </c>
      <c r="F52" s="13"/>
      <c r="G52" s="24">
        <v>1600</v>
      </c>
      <c r="H52" s="24"/>
      <c r="I52" s="24"/>
      <c r="J52" s="24"/>
      <c r="K52" s="24">
        <v>1600</v>
      </c>
      <c r="L52" s="24"/>
      <c r="M52" s="24"/>
      <c r="N52" s="24"/>
      <c r="O52" s="24">
        <v>1600</v>
      </c>
      <c r="P52" s="24"/>
      <c r="Q52" s="24"/>
      <c r="R52" s="24"/>
      <c r="S52" s="24">
        <f t="shared" si="1"/>
        <v>4800</v>
      </c>
      <c r="T52" s="24">
        <f t="shared" si="2"/>
        <v>0</v>
      </c>
      <c r="U52" s="24">
        <f t="shared" si="3"/>
        <v>0</v>
      </c>
      <c r="V52" s="24">
        <f t="shared" si="4"/>
        <v>0</v>
      </c>
    </row>
    <row r="53" spans="1:22" s="7" customFormat="1" ht="36">
      <c r="A53" s="20">
        <v>46</v>
      </c>
      <c r="B53" s="21"/>
      <c r="C53" s="21"/>
      <c r="D53" s="22" t="s">
        <v>110</v>
      </c>
      <c r="E53" s="21" t="s">
        <v>141</v>
      </c>
      <c r="F53" s="13"/>
      <c r="G53" s="24">
        <v>1700</v>
      </c>
      <c r="H53" s="24"/>
      <c r="I53" s="24"/>
      <c r="J53" s="24"/>
      <c r="K53" s="24">
        <v>1700</v>
      </c>
      <c r="L53" s="24"/>
      <c r="M53" s="24"/>
      <c r="N53" s="24"/>
      <c r="O53" s="24">
        <v>1700</v>
      </c>
      <c r="P53" s="24"/>
      <c r="Q53" s="24"/>
      <c r="R53" s="24"/>
      <c r="S53" s="24">
        <f t="shared" si="1"/>
        <v>5100</v>
      </c>
      <c r="T53" s="24">
        <f t="shared" si="2"/>
        <v>0</v>
      </c>
      <c r="U53" s="24">
        <f t="shared" si="3"/>
        <v>0</v>
      </c>
      <c r="V53" s="24">
        <f t="shared" si="4"/>
        <v>0</v>
      </c>
    </row>
    <row r="54" spans="1:22" s="7" customFormat="1" ht="24">
      <c r="A54" s="20">
        <v>47</v>
      </c>
      <c r="B54" s="21"/>
      <c r="C54" s="21"/>
      <c r="D54" s="22" t="s">
        <v>102</v>
      </c>
      <c r="E54" s="21" t="s">
        <v>140</v>
      </c>
      <c r="F54" s="13"/>
      <c r="G54" s="24">
        <v>1600</v>
      </c>
      <c r="H54" s="24"/>
      <c r="I54" s="24"/>
      <c r="J54" s="24"/>
      <c r="K54" s="24">
        <v>1600</v>
      </c>
      <c r="L54" s="24"/>
      <c r="M54" s="24"/>
      <c r="N54" s="24"/>
      <c r="O54" s="24">
        <v>1600</v>
      </c>
      <c r="P54" s="24"/>
      <c r="Q54" s="24"/>
      <c r="R54" s="24"/>
      <c r="S54" s="24">
        <f t="shared" si="1"/>
        <v>4800</v>
      </c>
      <c r="T54" s="24">
        <f t="shared" si="2"/>
        <v>0</v>
      </c>
      <c r="U54" s="24">
        <f t="shared" si="3"/>
        <v>0</v>
      </c>
      <c r="V54" s="24">
        <f t="shared" si="4"/>
        <v>0</v>
      </c>
    </row>
    <row r="55" spans="1:22" s="32" customFormat="1" ht="24">
      <c r="A55" s="20">
        <v>48</v>
      </c>
      <c r="B55" s="29" t="s">
        <v>17</v>
      </c>
      <c r="C55" s="29" t="s">
        <v>150</v>
      </c>
      <c r="D55" s="30" t="s">
        <v>111</v>
      </c>
      <c r="E55" s="29" t="s">
        <v>143</v>
      </c>
      <c r="F55" s="31"/>
      <c r="G55" s="24">
        <v>4000</v>
      </c>
      <c r="H55" s="24">
        <v>40</v>
      </c>
      <c r="I55" s="24"/>
      <c r="J55" s="24"/>
      <c r="K55" s="24">
        <v>4000</v>
      </c>
      <c r="L55" s="24">
        <v>40</v>
      </c>
      <c r="M55" s="24"/>
      <c r="N55" s="24"/>
      <c r="O55" s="24">
        <v>4000</v>
      </c>
      <c r="P55" s="24">
        <v>40</v>
      </c>
      <c r="Q55" s="24"/>
      <c r="R55" s="24"/>
      <c r="S55" s="24">
        <f t="shared" si="1"/>
        <v>12000</v>
      </c>
      <c r="T55" s="24">
        <f t="shared" si="2"/>
        <v>120</v>
      </c>
      <c r="U55" s="24">
        <f t="shared" si="3"/>
        <v>0</v>
      </c>
      <c r="V55" s="24">
        <f t="shared" si="4"/>
        <v>0</v>
      </c>
    </row>
    <row r="56" spans="1:22" s="7" customFormat="1" ht="24">
      <c r="A56" s="20">
        <v>49</v>
      </c>
      <c r="B56" s="21"/>
      <c r="C56" s="21"/>
      <c r="D56" s="22" t="s">
        <v>93</v>
      </c>
      <c r="E56" s="21" t="s">
        <v>141</v>
      </c>
      <c r="F56" s="13"/>
      <c r="G56" s="24">
        <v>1700</v>
      </c>
      <c r="H56" s="24">
        <v>17</v>
      </c>
      <c r="I56" s="24"/>
      <c r="J56" s="24"/>
      <c r="K56" s="24">
        <v>1700</v>
      </c>
      <c r="L56" s="24">
        <v>17</v>
      </c>
      <c r="M56" s="24"/>
      <c r="N56" s="24"/>
      <c r="O56" s="24">
        <v>1700</v>
      </c>
      <c r="P56" s="24">
        <v>17</v>
      </c>
      <c r="Q56" s="24"/>
      <c r="R56" s="24"/>
      <c r="S56" s="24">
        <f t="shared" si="1"/>
        <v>5100</v>
      </c>
      <c r="T56" s="24">
        <f t="shared" si="2"/>
        <v>51</v>
      </c>
      <c r="U56" s="24">
        <f t="shared" si="3"/>
        <v>0</v>
      </c>
      <c r="V56" s="24">
        <f t="shared" si="4"/>
        <v>0</v>
      </c>
    </row>
    <row r="57" spans="1:22" s="7" customFormat="1" ht="24">
      <c r="A57" s="20">
        <v>50</v>
      </c>
      <c r="B57" s="21"/>
      <c r="C57" s="21"/>
      <c r="D57" s="22" t="s">
        <v>89</v>
      </c>
      <c r="E57" s="21" t="s">
        <v>140</v>
      </c>
      <c r="F57" s="13"/>
      <c r="G57" s="24">
        <v>1600</v>
      </c>
      <c r="H57" s="24">
        <v>16</v>
      </c>
      <c r="I57" s="24"/>
      <c r="J57" s="24"/>
      <c r="K57" s="24">
        <v>1600</v>
      </c>
      <c r="L57" s="24">
        <v>16</v>
      </c>
      <c r="M57" s="24"/>
      <c r="N57" s="24"/>
      <c r="O57" s="24">
        <v>1600</v>
      </c>
      <c r="P57" s="24">
        <v>16</v>
      </c>
      <c r="Q57" s="24"/>
      <c r="R57" s="24"/>
      <c r="S57" s="24">
        <f t="shared" si="1"/>
        <v>4800</v>
      </c>
      <c r="T57" s="24">
        <f t="shared" si="2"/>
        <v>48</v>
      </c>
      <c r="U57" s="24">
        <f t="shared" si="3"/>
        <v>0</v>
      </c>
      <c r="V57" s="24">
        <f t="shared" si="4"/>
        <v>0</v>
      </c>
    </row>
    <row r="58" spans="1:22" s="7" customFormat="1" ht="24">
      <c r="A58" s="20">
        <v>51</v>
      </c>
      <c r="B58" s="21"/>
      <c r="C58" s="21"/>
      <c r="D58" s="22" t="s">
        <v>87</v>
      </c>
      <c r="E58" s="21" t="s">
        <v>140</v>
      </c>
      <c r="F58" s="1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>
        <f t="shared" si="1"/>
        <v>0</v>
      </c>
      <c r="T58" s="24">
        <f t="shared" si="2"/>
        <v>0</v>
      </c>
      <c r="U58" s="24">
        <f t="shared" si="3"/>
        <v>0</v>
      </c>
      <c r="V58" s="24">
        <f t="shared" si="4"/>
        <v>0</v>
      </c>
    </row>
    <row r="59" spans="1:22" s="7" customFormat="1" ht="24">
      <c r="A59" s="20">
        <v>52</v>
      </c>
      <c r="B59" s="21"/>
      <c r="C59" s="21"/>
      <c r="D59" s="22" t="s">
        <v>99</v>
      </c>
      <c r="E59" s="21" t="s">
        <v>141</v>
      </c>
      <c r="F59" s="13"/>
      <c r="G59" s="24"/>
      <c r="H59" s="24"/>
      <c r="I59" s="24"/>
      <c r="J59" s="24"/>
      <c r="K59" s="24"/>
      <c r="L59" s="24"/>
      <c r="M59" s="24"/>
      <c r="N59" s="24"/>
      <c r="O59" s="24">
        <v>517.39</v>
      </c>
      <c r="P59" s="24"/>
      <c r="Q59" s="24"/>
      <c r="R59" s="24"/>
      <c r="S59" s="24">
        <f t="shared" si="1"/>
        <v>517.39</v>
      </c>
      <c r="T59" s="24">
        <f t="shared" si="2"/>
        <v>0</v>
      </c>
      <c r="U59" s="24">
        <f t="shared" si="3"/>
        <v>0</v>
      </c>
      <c r="V59" s="24">
        <f t="shared" si="4"/>
        <v>0</v>
      </c>
    </row>
    <row r="60" spans="1:22" s="7" customFormat="1" ht="24">
      <c r="A60" s="20">
        <v>53</v>
      </c>
      <c r="B60" s="21"/>
      <c r="C60" s="21"/>
      <c r="D60" s="22" t="s">
        <v>112</v>
      </c>
      <c r="E60" s="21" t="s">
        <v>141</v>
      </c>
      <c r="F60" s="1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>
        <f t="shared" si="1"/>
        <v>0</v>
      </c>
      <c r="T60" s="24">
        <f t="shared" si="2"/>
        <v>0</v>
      </c>
      <c r="U60" s="24">
        <f t="shared" si="3"/>
        <v>0</v>
      </c>
      <c r="V60" s="24">
        <f t="shared" si="4"/>
        <v>0</v>
      </c>
    </row>
    <row r="61" spans="1:22" s="7" customFormat="1" ht="24">
      <c r="A61" s="20">
        <v>54</v>
      </c>
      <c r="B61" s="21"/>
      <c r="C61" s="21"/>
      <c r="D61" s="22" t="s">
        <v>113</v>
      </c>
      <c r="E61" s="21" t="s">
        <v>145</v>
      </c>
      <c r="F61" s="13"/>
      <c r="G61" s="24">
        <v>1200</v>
      </c>
      <c r="H61" s="24">
        <v>12</v>
      </c>
      <c r="I61" s="24"/>
      <c r="J61" s="24"/>
      <c r="K61" s="24">
        <v>1200</v>
      </c>
      <c r="L61" s="24">
        <v>12</v>
      </c>
      <c r="M61" s="24"/>
      <c r="N61" s="24"/>
      <c r="O61" s="24"/>
      <c r="P61" s="24"/>
      <c r="Q61" s="24"/>
      <c r="R61" s="24"/>
      <c r="S61" s="24">
        <f t="shared" si="1"/>
        <v>2400</v>
      </c>
      <c r="T61" s="24">
        <f t="shared" si="2"/>
        <v>24</v>
      </c>
      <c r="U61" s="24">
        <f t="shared" si="3"/>
        <v>0</v>
      </c>
      <c r="V61" s="24">
        <f t="shared" si="4"/>
        <v>0</v>
      </c>
    </row>
    <row r="62" spans="1:22" s="32" customFormat="1" ht="24">
      <c r="A62" s="20">
        <v>55</v>
      </c>
      <c r="B62" s="29" t="s">
        <v>18</v>
      </c>
      <c r="C62" s="29" t="s">
        <v>176</v>
      </c>
      <c r="D62" s="30" t="s">
        <v>114</v>
      </c>
      <c r="E62" s="29" t="s">
        <v>144</v>
      </c>
      <c r="F62" s="31"/>
      <c r="G62" s="24">
        <v>3100</v>
      </c>
      <c r="H62" s="24">
        <v>31</v>
      </c>
      <c r="I62" s="24"/>
      <c r="J62" s="24"/>
      <c r="K62" s="24">
        <v>3100</v>
      </c>
      <c r="L62" s="24">
        <v>31</v>
      </c>
      <c r="M62" s="24"/>
      <c r="N62" s="24"/>
      <c r="O62" s="24">
        <v>3100</v>
      </c>
      <c r="P62" s="24">
        <v>31</v>
      </c>
      <c r="Q62" s="24"/>
      <c r="R62" s="24"/>
      <c r="S62" s="24">
        <f t="shared" si="1"/>
        <v>9300</v>
      </c>
      <c r="T62" s="24">
        <f t="shared" si="2"/>
        <v>93</v>
      </c>
      <c r="U62" s="24">
        <f t="shared" si="3"/>
        <v>0</v>
      </c>
      <c r="V62" s="24">
        <f t="shared" si="4"/>
        <v>0</v>
      </c>
    </row>
    <row r="63" spans="1:22" s="7" customFormat="1" ht="15">
      <c r="A63" s="20">
        <v>56</v>
      </c>
      <c r="B63" s="21"/>
      <c r="C63" s="21"/>
      <c r="D63" s="22" t="s">
        <v>115</v>
      </c>
      <c r="E63" s="21" t="s">
        <v>141</v>
      </c>
      <c r="F63" s="13"/>
      <c r="G63" s="24">
        <v>1700</v>
      </c>
      <c r="H63" s="24"/>
      <c r="I63" s="24"/>
      <c r="J63" s="24"/>
      <c r="K63" s="24">
        <v>1700</v>
      </c>
      <c r="L63" s="24"/>
      <c r="M63" s="24"/>
      <c r="N63" s="24"/>
      <c r="O63" s="24">
        <v>1700</v>
      </c>
      <c r="P63" s="24"/>
      <c r="Q63" s="24"/>
      <c r="R63" s="24"/>
      <c r="S63" s="24">
        <f t="shared" si="1"/>
        <v>5100</v>
      </c>
      <c r="T63" s="24">
        <f t="shared" si="2"/>
        <v>0</v>
      </c>
      <c r="U63" s="24">
        <f t="shared" si="3"/>
        <v>0</v>
      </c>
      <c r="V63" s="24">
        <f t="shared" si="4"/>
        <v>0</v>
      </c>
    </row>
    <row r="64" spans="1:22" s="7" customFormat="1" ht="24">
      <c r="A64" s="20">
        <v>57</v>
      </c>
      <c r="B64" s="21"/>
      <c r="C64" s="21"/>
      <c r="D64" s="22" t="s">
        <v>97</v>
      </c>
      <c r="E64" s="21" t="s">
        <v>7</v>
      </c>
      <c r="F64" s="13"/>
      <c r="G64" s="24">
        <v>1500</v>
      </c>
      <c r="H64" s="24"/>
      <c r="I64" s="24"/>
      <c r="J64" s="24"/>
      <c r="K64" s="24">
        <v>1500</v>
      </c>
      <c r="L64" s="24"/>
      <c r="M64" s="24"/>
      <c r="N64" s="24"/>
      <c r="O64" s="24">
        <v>1500</v>
      </c>
      <c r="P64" s="24"/>
      <c r="Q64" s="24"/>
      <c r="R64" s="24"/>
      <c r="S64" s="24">
        <f t="shared" si="1"/>
        <v>4500</v>
      </c>
      <c r="T64" s="24">
        <f t="shared" si="2"/>
        <v>0</v>
      </c>
      <c r="U64" s="24">
        <f t="shared" si="3"/>
        <v>0</v>
      </c>
      <c r="V64" s="24">
        <f t="shared" si="4"/>
        <v>0</v>
      </c>
    </row>
    <row r="65" spans="1:22" s="7" customFormat="1" ht="15">
      <c r="A65" s="20">
        <v>58</v>
      </c>
      <c r="B65" s="21"/>
      <c r="C65" s="21"/>
      <c r="D65" s="22" t="s">
        <v>103</v>
      </c>
      <c r="E65" s="21" t="s">
        <v>140</v>
      </c>
      <c r="F65" s="13"/>
      <c r="G65" s="24">
        <v>1600</v>
      </c>
      <c r="H65" s="24"/>
      <c r="I65" s="24"/>
      <c r="J65" s="24"/>
      <c r="K65" s="24">
        <v>1600</v>
      </c>
      <c r="L65" s="24"/>
      <c r="M65" s="24"/>
      <c r="N65" s="24"/>
      <c r="O65" s="24">
        <v>1600</v>
      </c>
      <c r="P65" s="24"/>
      <c r="Q65" s="24"/>
      <c r="R65" s="24"/>
      <c r="S65" s="24">
        <f t="shared" si="1"/>
        <v>4800</v>
      </c>
      <c r="T65" s="24">
        <f t="shared" si="2"/>
        <v>0</v>
      </c>
      <c r="U65" s="24">
        <f t="shared" si="3"/>
        <v>0</v>
      </c>
      <c r="V65" s="24">
        <f t="shared" si="4"/>
        <v>0</v>
      </c>
    </row>
    <row r="66" spans="1:22" s="32" customFormat="1" ht="15">
      <c r="A66" s="20">
        <v>59</v>
      </c>
      <c r="B66" s="29" t="s">
        <v>19</v>
      </c>
      <c r="C66" s="29" t="s">
        <v>183</v>
      </c>
      <c r="D66" s="30" t="s">
        <v>86</v>
      </c>
      <c r="E66" s="29" t="s">
        <v>9</v>
      </c>
      <c r="F66" s="31"/>
      <c r="G66" s="24">
        <v>5650</v>
      </c>
      <c r="H66" s="24"/>
      <c r="I66" s="24"/>
      <c r="J66" s="24"/>
      <c r="K66" s="24">
        <v>5650</v>
      </c>
      <c r="L66" s="24"/>
      <c r="M66" s="24"/>
      <c r="N66" s="24"/>
      <c r="O66" s="24">
        <v>5650</v>
      </c>
      <c r="P66" s="24"/>
      <c r="Q66" s="24"/>
      <c r="R66" s="24"/>
      <c r="S66" s="24">
        <f t="shared" si="1"/>
        <v>16950</v>
      </c>
      <c r="T66" s="24">
        <f t="shared" si="2"/>
        <v>0</v>
      </c>
      <c r="U66" s="24">
        <f t="shared" si="3"/>
        <v>0</v>
      </c>
      <c r="V66" s="24">
        <f t="shared" si="4"/>
        <v>0</v>
      </c>
    </row>
    <row r="67" spans="1:22" s="7" customFormat="1" ht="24">
      <c r="A67" s="20">
        <v>60</v>
      </c>
      <c r="B67" s="21"/>
      <c r="C67" s="21"/>
      <c r="D67" s="22" t="s">
        <v>113</v>
      </c>
      <c r="E67" s="21" t="s">
        <v>139</v>
      </c>
      <c r="F67" s="13"/>
      <c r="G67" s="24">
        <v>1400</v>
      </c>
      <c r="H67" s="24"/>
      <c r="I67" s="24"/>
      <c r="J67" s="24"/>
      <c r="K67" s="24">
        <v>1400</v>
      </c>
      <c r="L67" s="24"/>
      <c r="M67" s="24"/>
      <c r="N67" s="24"/>
      <c r="O67" s="24">
        <v>1400</v>
      </c>
      <c r="P67" s="24"/>
      <c r="Q67" s="24"/>
      <c r="R67" s="24"/>
      <c r="S67" s="24">
        <f t="shared" si="1"/>
        <v>4200</v>
      </c>
      <c r="T67" s="24">
        <f t="shared" si="2"/>
        <v>0</v>
      </c>
      <c r="U67" s="24">
        <f t="shared" si="3"/>
        <v>0</v>
      </c>
      <c r="V67" s="24">
        <f t="shared" si="4"/>
        <v>0</v>
      </c>
    </row>
    <row r="68" spans="1:22" s="7" customFormat="1" ht="24">
      <c r="A68" s="20">
        <v>61</v>
      </c>
      <c r="B68" s="21"/>
      <c r="C68" s="21"/>
      <c r="D68" s="22" t="s">
        <v>85</v>
      </c>
      <c r="E68" s="21" t="s">
        <v>139</v>
      </c>
      <c r="F68" s="13"/>
      <c r="G68" s="24">
        <v>1400</v>
      </c>
      <c r="H68" s="24"/>
      <c r="I68" s="24"/>
      <c r="J68" s="24"/>
      <c r="K68" s="24">
        <v>1400</v>
      </c>
      <c r="L68" s="24"/>
      <c r="M68" s="24"/>
      <c r="N68" s="24"/>
      <c r="O68" s="24">
        <v>1400</v>
      </c>
      <c r="P68" s="24"/>
      <c r="Q68" s="24"/>
      <c r="R68" s="24"/>
      <c r="S68" s="24">
        <f t="shared" si="1"/>
        <v>4200</v>
      </c>
      <c r="T68" s="24">
        <f t="shared" si="2"/>
        <v>0</v>
      </c>
      <c r="U68" s="24">
        <f t="shared" si="3"/>
        <v>0</v>
      </c>
      <c r="V68" s="24">
        <f t="shared" si="4"/>
        <v>0</v>
      </c>
    </row>
    <row r="69" spans="1:22" s="7" customFormat="1" ht="24">
      <c r="A69" s="20">
        <v>62</v>
      </c>
      <c r="B69" s="21"/>
      <c r="C69" s="21"/>
      <c r="D69" s="22" t="s">
        <v>116</v>
      </c>
      <c r="E69" s="21" t="s">
        <v>140</v>
      </c>
      <c r="F69" s="13"/>
      <c r="G69" s="24">
        <v>1600</v>
      </c>
      <c r="H69" s="24">
        <v>16</v>
      </c>
      <c r="I69" s="24"/>
      <c r="J69" s="24"/>
      <c r="K69" s="24">
        <v>1600</v>
      </c>
      <c r="L69" s="24">
        <v>16</v>
      </c>
      <c r="M69" s="24"/>
      <c r="N69" s="24"/>
      <c r="O69" s="24">
        <v>1600</v>
      </c>
      <c r="P69" s="24">
        <v>16</v>
      </c>
      <c r="Q69" s="24"/>
      <c r="R69" s="24"/>
      <c r="S69" s="24">
        <f t="shared" si="1"/>
        <v>4800</v>
      </c>
      <c r="T69" s="24">
        <f t="shared" si="2"/>
        <v>48</v>
      </c>
      <c r="U69" s="24">
        <f t="shared" si="3"/>
        <v>0</v>
      </c>
      <c r="V69" s="24">
        <f t="shared" si="4"/>
        <v>0</v>
      </c>
    </row>
    <row r="70" spans="1:22" s="7" customFormat="1" ht="24">
      <c r="A70" s="20">
        <v>63</v>
      </c>
      <c r="B70" s="21"/>
      <c r="C70" s="21"/>
      <c r="D70" s="22" t="s">
        <v>97</v>
      </c>
      <c r="E70" s="21" t="s">
        <v>6</v>
      </c>
      <c r="F70" s="13"/>
      <c r="G70" s="24">
        <v>1500</v>
      </c>
      <c r="H70" s="24"/>
      <c r="I70" s="24"/>
      <c r="J70" s="24"/>
      <c r="K70" s="24">
        <v>1500</v>
      </c>
      <c r="L70" s="24"/>
      <c r="M70" s="24"/>
      <c r="N70" s="24"/>
      <c r="O70" s="43">
        <f>1500-306.78-7.83-76.69</f>
        <v>1108.7</v>
      </c>
      <c r="P70" s="24"/>
      <c r="Q70" s="24"/>
      <c r="R70" s="24"/>
      <c r="S70" s="24">
        <f t="shared" si="1"/>
        <v>4108.7</v>
      </c>
      <c r="T70" s="24">
        <f t="shared" si="2"/>
        <v>0</v>
      </c>
      <c r="U70" s="24">
        <f t="shared" si="3"/>
        <v>0</v>
      </c>
      <c r="V70" s="24">
        <f t="shared" si="4"/>
        <v>0</v>
      </c>
    </row>
    <row r="71" spans="1:22" s="7" customFormat="1" ht="36">
      <c r="A71" s="20">
        <v>64</v>
      </c>
      <c r="B71" s="21"/>
      <c r="C71" s="21"/>
      <c r="D71" s="22" t="s">
        <v>101</v>
      </c>
      <c r="E71" s="21" t="s">
        <v>141</v>
      </c>
      <c r="F71" s="13"/>
      <c r="G71" s="24">
        <v>1700</v>
      </c>
      <c r="H71" s="24"/>
      <c r="I71" s="24"/>
      <c r="J71" s="24"/>
      <c r="K71" s="24">
        <v>1700</v>
      </c>
      <c r="L71" s="24"/>
      <c r="M71" s="24"/>
      <c r="N71" s="24"/>
      <c r="O71" s="24">
        <v>1700</v>
      </c>
      <c r="P71" s="24"/>
      <c r="Q71" s="24"/>
      <c r="R71" s="24"/>
      <c r="S71" s="24">
        <f t="shared" si="1"/>
        <v>5100</v>
      </c>
      <c r="T71" s="24">
        <f t="shared" si="2"/>
        <v>0</v>
      </c>
      <c r="U71" s="24">
        <f t="shared" si="3"/>
        <v>0</v>
      </c>
      <c r="V71" s="24">
        <f t="shared" si="4"/>
        <v>0</v>
      </c>
    </row>
    <row r="72" spans="1:22" s="7" customFormat="1" ht="24">
      <c r="A72" s="20">
        <v>65</v>
      </c>
      <c r="B72" s="21"/>
      <c r="C72" s="21"/>
      <c r="D72" s="22" t="s">
        <v>95</v>
      </c>
      <c r="E72" s="21" t="s">
        <v>140</v>
      </c>
      <c r="F72" s="13"/>
      <c r="G72" s="24">
        <v>1600</v>
      </c>
      <c r="H72" s="24"/>
      <c r="I72" s="24"/>
      <c r="J72" s="24"/>
      <c r="K72" s="24">
        <v>1600</v>
      </c>
      <c r="L72" s="24"/>
      <c r="M72" s="24"/>
      <c r="N72" s="24"/>
      <c r="O72" s="24">
        <v>1600</v>
      </c>
      <c r="P72" s="24"/>
      <c r="Q72" s="24"/>
      <c r="R72" s="24"/>
      <c r="S72" s="24">
        <f t="shared" si="1"/>
        <v>4800</v>
      </c>
      <c r="T72" s="24">
        <f t="shared" si="2"/>
        <v>0</v>
      </c>
      <c r="U72" s="24">
        <f t="shared" si="3"/>
        <v>0</v>
      </c>
      <c r="V72" s="24">
        <f t="shared" si="4"/>
        <v>0</v>
      </c>
    </row>
    <row r="73" spans="1:22" s="7" customFormat="1" ht="15">
      <c r="A73" s="20">
        <v>66</v>
      </c>
      <c r="B73" s="21"/>
      <c r="C73" s="21"/>
      <c r="D73" s="22" t="s">
        <v>88</v>
      </c>
      <c r="E73" s="21" t="s">
        <v>140</v>
      </c>
      <c r="F73" s="13"/>
      <c r="G73" s="24">
        <v>6400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>
        <f t="shared" ref="S73:S136" si="5">O73+K73++G73</f>
        <v>6400</v>
      </c>
      <c r="T73" s="24">
        <f t="shared" ref="T73:T136" si="6">P73+L73++H73</f>
        <v>0</v>
      </c>
      <c r="U73" s="24">
        <f t="shared" ref="U73:U136" si="7">Q73+M73++I73</f>
        <v>0</v>
      </c>
      <c r="V73" s="24">
        <f t="shared" ref="V73:V136" si="8">R73+N73++J73</f>
        <v>0</v>
      </c>
    </row>
    <row r="74" spans="1:22" s="7" customFormat="1" ht="24">
      <c r="A74" s="20">
        <v>67</v>
      </c>
      <c r="B74" s="21"/>
      <c r="C74" s="21"/>
      <c r="D74" s="22" t="s">
        <v>113</v>
      </c>
      <c r="E74" s="21" t="s">
        <v>141</v>
      </c>
      <c r="F74" s="13"/>
      <c r="G74" s="24">
        <v>1700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>
        <f t="shared" si="5"/>
        <v>1700</v>
      </c>
      <c r="T74" s="24">
        <f t="shared" si="6"/>
        <v>0</v>
      </c>
      <c r="U74" s="24">
        <f t="shared" si="7"/>
        <v>0</v>
      </c>
      <c r="V74" s="24">
        <f t="shared" si="8"/>
        <v>0</v>
      </c>
    </row>
    <row r="75" spans="1:22" s="32" customFormat="1" ht="36">
      <c r="A75" s="20">
        <v>68</v>
      </c>
      <c r="B75" s="29" t="s">
        <v>20</v>
      </c>
      <c r="C75" s="29" t="s">
        <v>167</v>
      </c>
      <c r="D75" s="30" t="s">
        <v>83</v>
      </c>
      <c r="E75" s="29" t="s">
        <v>144</v>
      </c>
      <c r="F75" s="31"/>
      <c r="G75" s="24">
        <v>3100</v>
      </c>
      <c r="H75" s="24"/>
      <c r="I75" s="24"/>
      <c r="J75" s="24"/>
      <c r="K75" s="24">
        <v>3100</v>
      </c>
      <c r="L75" s="24"/>
      <c r="M75" s="24"/>
      <c r="N75" s="24"/>
      <c r="O75" s="24">
        <v>3100</v>
      </c>
      <c r="P75" s="24"/>
      <c r="Q75" s="24"/>
      <c r="R75" s="24"/>
      <c r="S75" s="24">
        <f t="shared" si="5"/>
        <v>9300</v>
      </c>
      <c r="T75" s="24">
        <f t="shared" si="6"/>
        <v>0</v>
      </c>
      <c r="U75" s="24">
        <f t="shared" si="7"/>
        <v>0</v>
      </c>
      <c r="V75" s="24">
        <f t="shared" si="8"/>
        <v>0</v>
      </c>
    </row>
    <row r="76" spans="1:22" s="7" customFormat="1" ht="24">
      <c r="A76" s="20">
        <v>69</v>
      </c>
      <c r="B76" s="21"/>
      <c r="C76" s="21"/>
      <c r="D76" s="22" t="s">
        <v>113</v>
      </c>
      <c r="E76" s="21" t="s">
        <v>141</v>
      </c>
      <c r="F76" s="13"/>
      <c r="G76" s="24">
        <v>1700</v>
      </c>
      <c r="H76" s="24"/>
      <c r="I76" s="24"/>
      <c r="J76" s="24"/>
      <c r="K76" s="24">
        <v>1700</v>
      </c>
      <c r="L76" s="24"/>
      <c r="M76" s="24"/>
      <c r="N76" s="24"/>
      <c r="O76" s="24">
        <v>1700</v>
      </c>
      <c r="P76" s="24"/>
      <c r="Q76" s="24"/>
      <c r="R76" s="24"/>
      <c r="S76" s="24">
        <f t="shared" si="5"/>
        <v>5100</v>
      </c>
      <c r="T76" s="24">
        <f t="shared" si="6"/>
        <v>0</v>
      </c>
      <c r="U76" s="24">
        <f t="shared" si="7"/>
        <v>0</v>
      </c>
      <c r="V76" s="24">
        <f t="shared" si="8"/>
        <v>0</v>
      </c>
    </row>
    <row r="77" spans="1:22" s="7" customFormat="1" ht="24">
      <c r="A77" s="20">
        <v>70</v>
      </c>
      <c r="B77" s="21"/>
      <c r="C77" s="21"/>
      <c r="D77" s="22" t="s">
        <v>114</v>
      </c>
      <c r="E77" s="21" t="s">
        <v>140</v>
      </c>
      <c r="F77" s="13"/>
      <c r="G77" s="24">
        <v>1600</v>
      </c>
      <c r="H77" s="24"/>
      <c r="I77" s="24"/>
      <c r="J77" s="24"/>
      <c r="K77" s="24">
        <v>1600</v>
      </c>
      <c r="L77" s="24"/>
      <c r="M77" s="24"/>
      <c r="N77" s="24"/>
      <c r="O77" s="24">
        <v>1600</v>
      </c>
      <c r="P77" s="24"/>
      <c r="Q77" s="24"/>
      <c r="R77" s="24"/>
      <c r="S77" s="24">
        <f t="shared" si="5"/>
        <v>4800</v>
      </c>
      <c r="T77" s="24">
        <f t="shared" si="6"/>
        <v>0</v>
      </c>
      <c r="U77" s="24">
        <f t="shared" si="7"/>
        <v>0</v>
      </c>
      <c r="V77" s="24">
        <f t="shared" si="8"/>
        <v>0</v>
      </c>
    </row>
    <row r="78" spans="1:22" s="32" customFormat="1" ht="24">
      <c r="A78" s="20">
        <v>71</v>
      </c>
      <c r="B78" s="29" t="s">
        <v>21</v>
      </c>
      <c r="C78" s="29" t="s">
        <v>175</v>
      </c>
      <c r="D78" s="30" t="s">
        <v>98</v>
      </c>
      <c r="E78" s="29" t="s">
        <v>143</v>
      </c>
      <c r="F78" s="31"/>
      <c r="G78" s="24">
        <v>4000</v>
      </c>
      <c r="H78" s="24">
        <v>400</v>
      </c>
      <c r="I78" s="24"/>
      <c r="J78" s="24"/>
      <c r="K78" s="24">
        <v>4000</v>
      </c>
      <c r="L78" s="24">
        <v>400</v>
      </c>
      <c r="M78" s="24"/>
      <c r="N78" s="24"/>
      <c r="O78" s="24">
        <v>4000</v>
      </c>
      <c r="P78" s="24">
        <v>400</v>
      </c>
      <c r="Q78" s="24"/>
      <c r="R78" s="24"/>
      <c r="S78" s="24">
        <f t="shared" si="5"/>
        <v>12000</v>
      </c>
      <c r="T78" s="24">
        <f t="shared" si="6"/>
        <v>1200</v>
      </c>
      <c r="U78" s="24">
        <f t="shared" si="7"/>
        <v>0</v>
      </c>
      <c r="V78" s="24">
        <f t="shared" si="8"/>
        <v>0</v>
      </c>
    </row>
    <row r="79" spans="1:22" s="7" customFormat="1" ht="36">
      <c r="A79" s="20">
        <v>72</v>
      </c>
      <c r="B79" s="21"/>
      <c r="C79" s="21"/>
      <c r="D79" s="22" t="s">
        <v>83</v>
      </c>
      <c r="E79" s="21" t="s">
        <v>145</v>
      </c>
      <c r="F79" s="13"/>
      <c r="G79" s="24">
        <v>1200</v>
      </c>
      <c r="H79" s="24"/>
      <c r="I79" s="24"/>
      <c r="J79" s="24"/>
      <c r="K79" s="24">
        <v>1200</v>
      </c>
      <c r="L79" s="24"/>
      <c r="M79" s="24"/>
      <c r="N79" s="24"/>
      <c r="O79" s="43">
        <v>-60</v>
      </c>
      <c r="P79" s="24"/>
      <c r="Q79" s="24"/>
      <c r="R79" s="24"/>
      <c r="S79" s="24">
        <f t="shared" si="5"/>
        <v>2340</v>
      </c>
      <c r="T79" s="24">
        <f t="shared" si="6"/>
        <v>0</v>
      </c>
      <c r="U79" s="24">
        <f t="shared" si="7"/>
        <v>0</v>
      </c>
      <c r="V79" s="24">
        <f t="shared" si="8"/>
        <v>0</v>
      </c>
    </row>
    <row r="80" spans="1:22" s="7" customFormat="1" ht="15">
      <c r="A80" s="20">
        <v>73</v>
      </c>
      <c r="B80" s="21"/>
      <c r="C80" s="21"/>
      <c r="D80" s="22" t="s">
        <v>117</v>
      </c>
      <c r="E80" s="21" t="s">
        <v>140</v>
      </c>
      <c r="F80" s="13"/>
      <c r="G80" s="24">
        <v>1600</v>
      </c>
      <c r="H80" s="24">
        <v>16</v>
      </c>
      <c r="I80" s="24"/>
      <c r="J80" s="24"/>
      <c r="K80" s="24">
        <v>1600</v>
      </c>
      <c r="L80" s="24">
        <v>16</v>
      </c>
      <c r="M80" s="24"/>
      <c r="N80" s="24"/>
      <c r="O80" s="24">
        <v>1600</v>
      </c>
      <c r="P80" s="24">
        <v>16</v>
      </c>
      <c r="Q80" s="24"/>
      <c r="R80" s="24"/>
      <c r="S80" s="24">
        <f t="shared" si="5"/>
        <v>4800</v>
      </c>
      <c r="T80" s="24">
        <f t="shared" si="6"/>
        <v>48</v>
      </c>
      <c r="U80" s="24">
        <f t="shared" si="7"/>
        <v>0</v>
      </c>
      <c r="V80" s="24">
        <f t="shared" si="8"/>
        <v>0</v>
      </c>
    </row>
    <row r="81" spans="1:22" s="7" customFormat="1" ht="24">
      <c r="A81" s="20">
        <v>74</v>
      </c>
      <c r="B81" s="21"/>
      <c r="C81" s="21"/>
      <c r="D81" s="22" t="s">
        <v>118</v>
      </c>
      <c r="E81" s="21" t="s">
        <v>141</v>
      </c>
      <c r="F81" s="13"/>
      <c r="G81" s="24">
        <v>1700</v>
      </c>
      <c r="H81" s="24"/>
      <c r="I81" s="24"/>
      <c r="J81" s="24"/>
      <c r="K81" s="24">
        <v>1700</v>
      </c>
      <c r="L81" s="24"/>
      <c r="M81" s="24"/>
      <c r="N81" s="24"/>
      <c r="O81" s="24">
        <v>1700</v>
      </c>
      <c r="P81" s="24"/>
      <c r="Q81" s="24"/>
      <c r="R81" s="24"/>
      <c r="S81" s="24">
        <f t="shared" si="5"/>
        <v>5100</v>
      </c>
      <c r="T81" s="24">
        <f t="shared" si="6"/>
        <v>0</v>
      </c>
      <c r="U81" s="24">
        <f t="shared" si="7"/>
        <v>0</v>
      </c>
      <c r="V81" s="24">
        <f t="shared" si="8"/>
        <v>0</v>
      </c>
    </row>
    <row r="82" spans="1:22" s="32" customFormat="1" ht="15">
      <c r="A82" s="20">
        <v>75</v>
      </c>
      <c r="B82" s="29" t="s">
        <v>22</v>
      </c>
      <c r="C82" s="29" t="s">
        <v>161</v>
      </c>
      <c r="D82" s="30" t="s">
        <v>86</v>
      </c>
      <c r="E82" s="29" t="s">
        <v>9</v>
      </c>
      <c r="F82" s="31"/>
      <c r="G82" s="24">
        <v>5650</v>
      </c>
      <c r="H82" s="24"/>
      <c r="I82" s="24"/>
      <c r="J82" s="24"/>
      <c r="K82" s="24">
        <v>5650</v>
      </c>
      <c r="L82" s="24"/>
      <c r="M82" s="24"/>
      <c r="N82" s="24"/>
      <c r="O82" s="24">
        <v>5728.26</v>
      </c>
      <c r="P82" s="24"/>
      <c r="Q82" s="24"/>
      <c r="R82" s="24"/>
      <c r="S82" s="24">
        <f t="shared" si="5"/>
        <v>17028.260000000002</v>
      </c>
      <c r="T82" s="24">
        <f t="shared" si="6"/>
        <v>0</v>
      </c>
      <c r="U82" s="24">
        <f t="shared" si="7"/>
        <v>0</v>
      </c>
      <c r="V82" s="24">
        <f t="shared" si="8"/>
        <v>0</v>
      </c>
    </row>
    <row r="83" spans="1:22" s="32" customFormat="1" ht="15">
      <c r="A83" s="20">
        <v>76</v>
      </c>
      <c r="B83" s="29" t="s">
        <v>22</v>
      </c>
      <c r="C83" s="29" t="s">
        <v>153</v>
      </c>
      <c r="D83" s="30" t="s">
        <v>119</v>
      </c>
      <c r="E83" s="29" t="s">
        <v>144</v>
      </c>
      <c r="F83" s="31"/>
      <c r="G83" s="24">
        <v>3576.19</v>
      </c>
      <c r="H83" s="24">
        <v>31</v>
      </c>
      <c r="I83" s="24"/>
      <c r="J83" s="24"/>
      <c r="K83" s="24">
        <v>3100</v>
      </c>
      <c r="L83" s="24">
        <v>31</v>
      </c>
      <c r="M83" s="24"/>
      <c r="N83" s="24"/>
      <c r="O83" s="24">
        <v>3100</v>
      </c>
      <c r="P83" s="24">
        <v>31</v>
      </c>
      <c r="Q83" s="24"/>
      <c r="R83" s="24"/>
      <c r="S83" s="24">
        <f t="shared" si="5"/>
        <v>9776.19</v>
      </c>
      <c r="T83" s="24">
        <f t="shared" si="6"/>
        <v>93</v>
      </c>
      <c r="U83" s="24">
        <f t="shared" si="7"/>
        <v>0</v>
      </c>
      <c r="V83" s="24">
        <f t="shared" si="8"/>
        <v>0</v>
      </c>
    </row>
    <row r="84" spans="1:22" s="32" customFormat="1" ht="24">
      <c r="A84" s="20">
        <v>77</v>
      </c>
      <c r="B84" s="29" t="s">
        <v>23</v>
      </c>
      <c r="C84" s="29" t="s">
        <v>185</v>
      </c>
      <c r="D84" s="30" t="s">
        <v>120</v>
      </c>
      <c r="E84" s="29" t="s">
        <v>143</v>
      </c>
      <c r="F84" s="31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>
        <f t="shared" si="5"/>
        <v>0</v>
      </c>
      <c r="T84" s="24">
        <f t="shared" si="6"/>
        <v>0</v>
      </c>
      <c r="U84" s="24">
        <f t="shared" si="7"/>
        <v>0</v>
      </c>
      <c r="V84" s="24">
        <f t="shared" si="8"/>
        <v>0</v>
      </c>
    </row>
    <row r="85" spans="1:22" s="32" customFormat="1" ht="24">
      <c r="A85" s="20">
        <v>78</v>
      </c>
      <c r="B85" s="29" t="s">
        <v>24</v>
      </c>
      <c r="C85" s="29" t="s">
        <v>174</v>
      </c>
      <c r="D85" s="30" t="s">
        <v>98</v>
      </c>
      <c r="E85" s="29" t="s">
        <v>146</v>
      </c>
      <c r="F85" s="31"/>
      <c r="G85" s="24">
        <v>5000</v>
      </c>
      <c r="H85" s="24">
        <v>500</v>
      </c>
      <c r="I85" s="24"/>
      <c r="J85" s="24"/>
      <c r="K85" s="24">
        <v>5000</v>
      </c>
      <c r="L85" s="24">
        <v>500</v>
      </c>
      <c r="M85" s="24"/>
      <c r="N85" s="24"/>
      <c r="O85" s="24">
        <v>5000</v>
      </c>
      <c r="P85" s="24">
        <v>500</v>
      </c>
      <c r="Q85" s="24"/>
      <c r="R85" s="24"/>
      <c r="S85" s="24">
        <f t="shared" si="5"/>
        <v>15000</v>
      </c>
      <c r="T85" s="24">
        <f t="shared" si="6"/>
        <v>1500</v>
      </c>
      <c r="U85" s="24">
        <f t="shared" si="7"/>
        <v>0</v>
      </c>
      <c r="V85" s="24">
        <f t="shared" si="8"/>
        <v>0</v>
      </c>
    </row>
    <row r="86" spans="1:22" s="32" customFormat="1" ht="15">
      <c r="A86" s="20">
        <v>79</v>
      </c>
      <c r="B86" s="29" t="s">
        <v>25</v>
      </c>
      <c r="C86" s="29" t="s">
        <v>159</v>
      </c>
      <c r="D86" s="30" t="s">
        <v>121</v>
      </c>
      <c r="E86" s="29" t="s">
        <v>146</v>
      </c>
      <c r="F86" s="31"/>
      <c r="G86" s="24">
        <v>5000</v>
      </c>
      <c r="H86" s="24">
        <v>50</v>
      </c>
      <c r="I86" s="24"/>
      <c r="J86" s="24"/>
      <c r="K86" s="24">
        <v>5000</v>
      </c>
      <c r="L86" s="24">
        <v>50</v>
      </c>
      <c r="M86" s="24"/>
      <c r="N86" s="24"/>
      <c r="O86" s="24">
        <v>5000</v>
      </c>
      <c r="P86" s="24">
        <v>50</v>
      </c>
      <c r="Q86" s="24"/>
      <c r="R86" s="24"/>
      <c r="S86" s="24">
        <f t="shared" si="5"/>
        <v>15000</v>
      </c>
      <c r="T86" s="24">
        <f t="shared" si="6"/>
        <v>150</v>
      </c>
      <c r="U86" s="24">
        <f t="shared" si="7"/>
        <v>0</v>
      </c>
      <c r="V86" s="24">
        <f t="shared" si="8"/>
        <v>0</v>
      </c>
    </row>
    <row r="87" spans="1:22" s="7" customFormat="1" ht="24">
      <c r="A87" s="20">
        <v>80</v>
      </c>
      <c r="B87" s="21"/>
      <c r="C87" s="21"/>
      <c r="D87" s="22" t="s">
        <v>106</v>
      </c>
      <c r="E87" s="21" t="s">
        <v>140</v>
      </c>
      <c r="F87" s="13"/>
      <c r="G87" s="24">
        <v>1600</v>
      </c>
      <c r="H87" s="24"/>
      <c r="I87" s="24"/>
      <c r="J87" s="24"/>
      <c r="K87" s="24">
        <v>1600</v>
      </c>
      <c r="L87" s="24"/>
      <c r="M87" s="24"/>
      <c r="N87" s="24"/>
      <c r="O87" s="24">
        <v>1600</v>
      </c>
      <c r="P87" s="24"/>
      <c r="Q87" s="24"/>
      <c r="R87" s="24"/>
      <c r="S87" s="24">
        <f t="shared" si="5"/>
        <v>4800</v>
      </c>
      <c r="T87" s="24">
        <f t="shared" si="6"/>
        <v>0</v>
      </c>
      <c r="U87" s="24">
        <f t="shared" si="7"/>
        <v>0</v>
      </c>
      <c r="V87" s="24">
        <f t="shared" si="8"/>
        <v>0</v>
      </c>
    </row>
    <row r="88" spans="1:22" s="7" customFormat="1" ht="36">
      <c r="A88" s="20">
        <v>81</v>
      </c>
      <c r="B88" s="21"/>
      <c r="C88" s="21"/>
      <c r="D88" s="22" t="s">
        <v>110</v>
      </c>
      <c r="E88" s="21" t="s">
        <v>140</v>
      </c>
      <c r="F88" s="13"/>
      <c r="G88" s="24">
        <v>1600</v>
      </c>
      <c r="H88" s="24"/>
      <c r="I88" s="24"/>
      <c r="J88" s="24"/>
      <c r="K88" s="24">
        <v>1600</v>
      </c>
      <c r="L88" s="24"/>
      <c r="M88" s="24"/>
      <c r="N88" s="24"/>
      <c r="O88" s="24">
        <v>1600</v>
      </c>
      <c r="P88" s="24"/>
      <c r="Q88" s="24"/>
      <c r="R88" s="24"/>
      <c r="S88" s="24">
        <f t="shared" si="5"/>
        <v>4800</v>
      </c>
      <c r="T88" s="24">
        <f t="shared" si="6"/>
        <v>0</v>
      </c>
      <c r="U88" s="24">
        <f t="shared" si="7"/>
        <v>0</v>
      </c>
      <c r="V88" s="24">
        <f t="shared" si="8"/>
        <v>0</v>
      </c>
    </row>
    <row r="89" spans="1:22" s="7" customFormat="1" ht="24">
      <c r="A89" s="20">
        <v>82</v>
      </c>
      <c r="B89" s="21"/>
      <c r="C89" s="21"/>
      <c r="D89" s="22" t="s">
        <v>122</v>
      </c>
      <c r="E89" s="21" t="s">
        <v>140</v>
      </c>
      <c r="F89" s="13"/>
      <c r="G89" s="24">
        <v>1600</v>
      </c>
      <c r="H89" s="24"/>
      <c r="I89" s="24"/>
      <c r="J89" s="24"/>
      <c r="K89" s="24">
        <v>1600</v>
      </c>
      <c r="L89" s="24"/>
      <c r="M89" s="24"/>
      <c r="N89" s="24"/>
      <c r="O89" s="24">
        <v>1600</v>
      </c>
      <c r="P89" s="24"/>
      <c r="Q89" s="24"/>
      <c r="R89" s="24"/>
      <c r="S89" s="24">
        <f t="shared" si="5"/>
        <v>4800</v>
      </c>
      <c r="T89" s="24">
        <f t="shared" si="6"/>
        <v>0</v>
      </c>
      <c r="U89" s="24">
        <f t="shared" si="7"/>
        <v>0</v>
      </c>
      <c r="V89" s="24">
        <f t="shared" si="8"/>
        <v>0</v>
      </c>
    </row>
    <row r="90" spans="1:22" s="32" customFormat="1" ht="15">
      <c r="A90" s="20">
        <v>83</v>
      </c>
      <c r="B90" s="29" t="s">
        <v>26</v>
      </c>
      <c r="C90" s="29" t="s">
        <v>154</v>
      </c>
      <c r="D90" s="30" t="s">
        <v>117</v>
      </c>
      <c r="E90" s="29" t="s">
        <v>144</v>
      </c>
      <c r="F90" s="31"/>
      <c r="G90" s="24"/>
      <c r="H90" s="24"/>
      <c r="I90" s="24"/>
      <c r="J90" s="24"/>
      <c r="K90" s="24"/>
      <c r="L90" s="24"/>
      <c r="M90" s="24"/>
      <c r="N90" s="24"/>
      <c r="O90" s="43">
        <v>186</v>
      </c>
      <c r="P90" s="24"/>
      <c r="Q90" s="24"/>
      <c r="R90" s="24"/>
      <c r="S90" s="24">
        <f t="shared" si="5"/>
        <v>186</v>
      </c>
      <c r="T90" s="24">
        <f t="shared" si="6"/>
        <v>0</v>
      </c>
      <c r="U90" s="24">
        <f t="shared" si="7"/>
        <v>0</v>
      </c>
      <c r="V90" s="24">
        <f t="shared" si="8"/>
        <v>0</v>
      </c>
    </row>
    <row r="91" spans="1:22" s="7" customFormat="1" ht="24">
      <c r="A91" s="20">
        <v>84</v>
      </c>
      <c r="B91" s="21"/>
      <c r="C91" s="21"/>
      <c r="D91" s="22" t="s">
        <v>95</v>
      </c>
      <c r="E91" s="21" t="s">
        <v>140</v>
      </c>
      <c r="F91" s="13"/>
      <c r="G91" s="24">
        <v>1600</v>
      </c>
      <c r="H91" s="24"/>
      <c r="I91" s="24"/>
      <c r="J91" s="24"/>
      <c r="K91" s="24">
        <v>1600</v>
      </c>
      <c r="L91" s="24"/>
      <c r="M91" s="24"/>
      <c r="N91" s="24"/>
      <c r="O91" s="24">
        <v>1600</v>
      </c>
      <c r="P91" s="24"/>
      <c r="Q91" s="24"/>
      <c r="R91" s="24"/>
      <c r="S91" s="24">
        <f t="shared" si="5"/>
        <v>4800</v>
      </c>
      <c r="T91" s="24">
        <f t="shared" si="6"/>
        <v>0</v>
      </c>
      <c r="U91" s="24">
        <f t="shared" si="7"/>
        <v>0</v>
      </c>
      <c r="V91" s="24">
        <f t="shared" si="8"/>
        <v>0</v>
      </c>
    </row>
    <row r="92" spans="1:22" s="7" customFormat="1" ht="15">
      <c r="A92" s="20">
        <v>85</v>
      </c>
      <c r="B92" s="21"/>
      <c r="C92" s="21"/>
      <c r="D92" s="22" t="s">
        <v>103</v>
      </c>
      <c r="E92" s="21" t="s">
        <v>140</v>
      </c>
      <c r="F92" s="13"/>
      <c r="G92" s="24">
        <v>1600</v>
      </c>
      <c r="H92" s="24"/>
      <c r="I92" s="24"/>
      <c r="J92" s="24"/>
      <c r="K92" s="24">
        <v>1600</v>
      </c>
      <c r="L92" s="24"/>
      <c r="M92" s="24"/>
      <c r="N92" s="24"/>
      <c r="O92" s="24">
        <v>1600</v>
      </c>
      <c r="P92" s="24"/>
      <c r="Q92" s="24"/>
      <c r="R92" s="24"/>
      <c r="S92" s="24">
        <f t="shared" si="5"/>
        <v>4800</v>
      </c>
      <c r="T92" s="24">
        <f t="shared" si="6"/>
        <v>0</v>
      </c>
      <c r="U92" s="24">
        <f t="shared" si="7"/>
        <v>0</v>
      </c>
      <c r="V92" s="24">
        <f t="shared" si="8"/>
        <v>0</v>
      </c>
    </row>
    <row r="93" spans="1:22" s="7" customFormat="1" ht="24">
      <c r="A93" s="20">
        <v>86</v>
      </c>
      <c r="B93" s="21"/>
      <c r="C93" s="21"/>
      <c r="D93" s="22" t="s">
        <v>105</v>
      </c>
      <c r="E93" s="21" t="s">
        <v>140</v>
      </c>
      <c r="F93" s="13"/>
      <c r="G93" s="24">
        <v>1600</v>
      </c>
      <c r="H93" s="24">
        <v>16</v>
      </c>
      <c r="I93" s="24"/>
      <c r="J93" s="24"/>
      <c r="K93" s="24">
        <v>1600</v>
      </c>
      <c r="L93" s="24">
        <v>16</v>
      </c>
      <c r="M93" s="24"/>
      <c r="N93" s="24"/>
      <c r="O93" s="24">
        <v>1600</v>
      </c>
      <c r="P93" s="24">
        <v>16</v>
      </c>
      <c r="Q93" s="24"/>
      <c r="R93" s="24"/>
      <c r="S93" s="24">
        <f t="shared" si="5"/>
        <v>4800</v>
      </c>
      <c r="T93" s="24">
        <f t="shared" si="6"/>
        <v>48</v>
      </c>
      <c r="U93" s="24">
        <f t="shared" si="7"/>
        <v>0</v>
      </c>
      <c r="V93" s="24">
        <f t="shared" si="8"/>
        <v>0</v>
      </c>
    </row>
    <row r="94" spans="1:22" s="7" customFormat="1" ht="24">
      <c r="A94" s="20">
        <v>87</v>
      </c>
      <c r="B94" s="21"/>
      <c r="C94" s="21"/>
      <c r="D94" s="22" t="s">
        <v>113</v>
      </c>
      <c r="E94" s="21" t="s">
        <v>145</v>
      </c>
      <c r="F94" s="13"/>
      <c r="G94" s="24">
        <v>1200</v>
      </c>
      <c r="H94" s="24">
        <v>12</v>
      </c>
      <c r="I94" s="24"/>
      <c r="J94" s="24"/>
      <c r="K94" s="24">
        <v>1200</v>
      </c>
      <c r="L94" s="24">
        <v>12</v>
      </c>
      <c r="M94" s="24"/>
      <c r="N94" s="24"/>
      <c r="O94" s="24"/>
      <c r="P94" s="24"/>
      <c r="Q94" s="24"/>
      <c r="R94" s="24"/>
      <c r="S94" s="24">
        <f t="shared" si="5"/>
        <v>2400</v>
      </c>
      <c r="T94" s="24">
        <f t="shared" si="6"/>
        <v>24</v>
      </c>
      <c r="U94" s="24">
        <f t="shared" si="7"/>
        <v>0</v>
      </c>
      <c r="V94" s="24">
        <f t="shared" si="8"/>
        <v>0</v>
      </c>
    </row>
    <row r="95" spans="1:22" s="7" customFormat="1" ht="24">
      <c r="A95" s="20">
        <v>88</v>
      </c>
      <c r="B95" s="21"/>
      <c r="C95" s="21"/>
      <c r="D95" s="22" t="s">
        <v>106</v>
      </c>
      <c r="E95" s="21" t="s">
        <v>147</v>
      </c>
      <c r="F95" s="13"/>
      <c r="G95" s="24">
        <v>1300</v>
      </c>
      <c r="H95" s="24"/>
      <c r="I95" s="24"/>
      <c r="J95" s="24"/>
      <c r="K95" s="24">
        <v>1300</v>
      </c>
      <c r="L95" s="24"/>
      <c r="M95" s="24"/>
      <c r="N95" s="24"/>
      <c r="O95" s="24">
        <v>1300</v>
      </c>
      <c r="P95" s="24"/>
      <c r="Q95" s="24"/>
      <c r="R95" s="24"/>
      <c r="S95" s="24">
        <f t="shared" si="5"/>
        <v>3900</v>
      </c>
      <c r="T95" s="24">
        <f t="shared" si="6"/>
        <v>0</v>
      </c>
      <c r="U95" s="24">
        <f t="shared" si="7"/>
        <v>0</v>
      </c>
      <c r="V95" s="24">
        <f t="shared" si="8"/>
        <v>0</v>
      </c>
    </row>
    <row r="96" spans="1:22" s="32" customFormat="1" ht="24">
      <c r="A96" s="20">
        <v>89</v>
      </c>
      <c r="B96" s="29" t="s">
        <v>27</v>
      </c>
      <c r="C96" s="29" t="s">
        <v>177</v>
      </c>
      <c r="D96" s="30" t="s">
        <v>102</v>
      </c>
      <c r="E96" s="29" t="s">
        <v>144</v>
      </c>
      <c r="F96" s="31"/>
      <c r="G96" s="24">
        <v>3100</v>
      </c>
      <c r="H96" s="24">
        <v>31</v>
      </c>
      <c r="I96" s="24"/>
      <c r="J96" s="24"/>
      <c r="K96" s="24">
        <v>3100</v>
      </c>
      <c r="L96" s="24">
        <v>31</v>
      </c>
      <c r="M96" s="24"/>
      <c r="N96" s="24"/>
      <c r="O96" s="24">
        <v>3100</v>
      </c>
      <c r="P96" s="24">
        <v>31</v>
      </c>
      <c r="Q96" s="24"/>
      <c r="R96" s="24"/>
      <c r="S96" s="24">
        <f t="shared" si="5"/>
        <v>9300</v>
      </c>
      <c r="T96" s="24">
        <f t="shared" si="6"/>
        <v>93</v>
      </c>
      <c r="U96" s="24">
        <f t="shared" si="7"/>
        <v>0</v>
      </c>
      <c r="V96" s="24">
        <f t="shared" si="8"/>
        <v>0</v>
      </c>
    </row>
    <row r="97" spans="1:22" s="32" customFormat="1" ht="24">
      <c r="A97" s="20">
        <v>90</v>
      </c>
      <c r="B97" s="29" t="s">
        <v>28</v>
      </c>
      <c r="C97" s="29" t="s">
        <v>163</v>
      </c>
      <c r="D97" s="30" t="s">
        <v>123</v>
      </c>
      <c r="E97" s="29" t="s">
        <v>143</v>
      </c>
      <c r="F97" s="31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>
        <f t="shared" si="5"/>
        <v>0</v>
      </c>
      <c r="T97" s="24">
        <f t="shared" si="6"/>
        <v>0</v>
      </c>
      <c r="U97" s="24">
        <f t="shared" si="7"/>
        <v>0</v>
      </c>
      <c r="V97" s="24">
        <f t="shared" si="8"/>
        <v>0</v>
      </c>
    </row>
    <row r="98" spans="1:22" s="7" customFormat="1" ht="15">
      <c r="A98" s="20">
        <v>91</v>
      </c>
      <c r="B98" s="21"/>
      <c r="C98" s="21"/>
      <c r="D98" s="22" t="s">
        <v>104</v>
      </c>
      <c r="E98" s="21" t="s">
        <v>139</v>
      </c>
      <c r="F98" s="13"/>
      <c r="G98" s="24">
        <v>1600</v>
      </c>
      <c r="H98" s="24"/>
      <c r="I98" s="24"/>
      <c r="J98" s="24"/>
      <c r="K98" s="24">
        <v>1600</v>
      </c>
      <c r="L98" s="24"/>
      <c r="M98" s="24"/>
      <c r="N98" s="24"/>
      <c r="O98" s="24">
        <v>1600</v>
      </c>
      <c r="P98" s="24"/>
      <c r="Q98" s="24"/>
      <c r="R98" s="24"/>
      <c r="S98" s="24">
        <f t="shared" si="5"/>
        <v>4800</v>
      </c>
      <c r="T98" s="24">
        <f t="shared" si="6"/>
        <v>0</v>
      </c>
      <c r="U98" s="24">
        <f t="shared" si="7"/>
        <v>0</v>
      </c>
      <c r="V98" s="24">
        <f t="shared" si="8"/>
        <v>0</v>
      </c>
    </row>
    <row r="99" spans="1:22" s="7" customFormat="1" ht="24">
      <c r="A99" s="20">
        <v>92</v>
      </c>
      <c r="B99" s="21"/>
      <c r="C99" s="21"/>
      <c r="D99" s="22" t="s">
        <v>85</v>
      </c>
      <c r="E99" s="21" t="s">
        <v>140</v>
      </c>
      <c r="F99" s="13"/>
      <c r="G99" s="24">
        <v>1600</v>
      </c>
      <c r="H99" s="24"/>
      <c r="I99" s="24"/>
      <c r="J99" s="24"/>
      <c r="K99" s="24">
        <v>1600</v>
      </c>
      <c r="L99" s="24"/>
      <c r="M99" s="24"/>
      <c r="N99" s="24"/>
      <c r="O99" s="24">
        <v>1600</v>
      </c>
      <c r="P99" s="24"/>
      <c r="Q99" s="24"/>
      <c r="R99" s="24"/>
      <c r="S99" s="24">
        <f t="shared" si="5"/>
        <v>4800</v>
      </c>
      <c r="T99" s="24">
        <f t="shared" si="6"/>
        <v>0</v>
      </c>
      <c r="U99" s="24">
        <f t="shared" si="7"/>
        <v>0</v>
      </c>
      <c r="V99" s="24">
        <f t="shared" si="8"/>
        <v>0</v>
      </c>
    </row>
    <row r="100" spans="1:22" s="32" customFormat="1" ht="36">
      <c r="A100" s="20">
        <v>93</v>
      </c>
      <c r="B100" s="29" t="s">
        <v>29</v>
      </c>
      <c r="C100" s="29" t="s">
        <v>164</v>
      </c>
      <c r="D100" s="30" t="s">
        <v>124</v>
      </c>
      <c r="E100" s="29" t="s">
        <v>144</v>
      </c>
      <c r="F100" s="31"/>
      <c r="G100" s="24">
        <v>3100</v>
      </c>
      <c r="H100" s="24">
        <v>31</v>
      </c>
      <c r="I100" s="24"/>
      <c r="J100" s="24"/>
      <c r="K100" s="24">
        <v>3100</v>
      </c>
      <c r="L100" s="24">
        <v>31</v>
      </c>
      <c r="M100" s="24"/>
      <c r="N100" s="24"/>
      <c r="O100" s="24">
        <v>3100</v>
      </c>
      <c r="P100" s="24">
        <v>31</v>
      </c>
      <c r="Q100" s="24"/>
      <c r="R100" s="24"/>
      <c r="S100" s="24">
        <f t="shared" si="5"/>
        <v>9300</v>
      </c>
      <c r="T100" s="24">
        <f t="shared" si="6"/>
        <v>93</v>
      </c>
      <c r="U100" s="24">
        <f t="shared" si="7"/>
        <v>0</v>
      </c>
      <c r="V100" s="24">
        <f t="shared" si="8"/>
        <v>0</v>
      </c>
    </row>
    <row r="101" spans="1:22" s="32" customFormat="1" ht="24">
      <c r="A101" s="20">
        <v>94</v>
      </c>
      <c r="B101" s="29" t="s">
        <v>30</v>
      </c>
      <c r="C101" s="29" t="s">
        <v>154</v>
      </c>
      <c r="D101" s="30" t="s">
        <v>111</v>
      </c>
      <c r="E101" s="29" t="s">
        <v>143</v>
      </c>
      <c r="F101" s="31"/>
      <c r="G101" s="24">
        <v>4000</v>
      </c>
      <c r="H101" s="24">
        <v>40</v>
      </c>
      <c r="I101" s="24"/>
      <c r="J101" s="24"/>
      <c r="K101" s="24">
        <v>4000</v>
      </c>
      <c r="L101" s="24">
        <v>40</v>
      </c>
      <c r="M101" s="24"/>
      <c r="N101" s="24"/>
      <c r="O101" s="24">
        <v>4000</v>
      </c>
      <c r="P101" s="24">
        <v>40</v>
      </c>
      <c r="Q101" s="24"/>
      <c r="R101" s="24"/>
      <c r="S101" s="24">
        <f t="shared" si="5"/>
        <v>12000</v>
      </c>
      <c r="T101" s="24">
        <f t="shared" si="6"/>
        <v>120</v>
      </c>
      <c r="U101" s="24">
        <f t="shared" si="7"/>
        <v>0</v>
      </c>
      <c r="V101" s="24">
        <f t="shared" si="8"/>
        <v>0</v>
      </c>
    </row>
    <row r="102" spans="1:22" s="7" customFormat="1" ht="24">
      <c r="A102" s="20">
        <v>95</v>
      </c>
      <c r="B102" s="21"/>
      <c r="C102" s="21"/>
      <c r="D102" s="22" t="s">
        <v>97</v>
      </c>
      <c r="E102" s="21" t="s">
        <v>6</v>
      </c>
      <c r="F102" s="13"/>
      <c r="G102" s="24">
        <v>1500</v>
      </c>
      <c r="H102" s="24"/>
      <c r="I102" s="24"/>
      <c r="J102" s="24"/>
      <c r="K102" s="24">
        <v>1500</v>
      </c>
      <c r="L102" s="24"/>
      <c r="M102" s="24"/>
      <c r="N102" s="24"/>
      <c r="O102" s="24">
        <v>1500</v>
      </c>
      <c r="P102" s="24"/>
      <c r="Q102" s="24"/>
      <c r="R102" s="24"/>
      <c r="S102" s="24">
        <f t="shared" si="5"/>
        <v>4500</v>
      </c>
      <c r="T102" s="24">
        <f t="shared" si="6"/>
        <v>0</v>
      </c>
      <c r="U102" s="24">
        <f t="shared" si="7"/>
        <v>0</v>
      </c>
      <c r="V102" s="24">
        <f t="shared" si="8"/>
        <v>0</v>
      </c>
    </row>
    <row r="103" spans="1:22" s="32" customFormat="1" ht="24">
      <c r="A103" s="20">
        <v>96</v>
      </c>
      <c r="B103" s="29" t="s">
        <v>31</v>
      </c>
      <c r="C103" s="29" t="s">
        <v>186</v>
      </c>
      <c r="D103" s="30" t="s">
        <v>112</v>
      </c>
      <c r="E103" s="29" t="s">
        <v>144</v>
      </c>
      <c r="F103" s="31"/>
      <c r="G103" s="24">
        <v>3100</v>
      </c>
      <c r="H103" s="24"/>
      <c r="I103" s="24"/>
      <c r="J103" s="24"/>
      <c r="K103" s="24">
        <v>3100</v>
      </c>
      <c r="L103" s="24"/>
      <c r="M103" s="24"/>
      <c r="N103" s="24"/>
      <c r="O103" s="24">
        <v>3100</v>
      </c>
      <c r="P103" s="24"/>
      <c r="Q103" s="24"/>
      <c r="R103" s="24"/>
      <c r="S103" s="24">
        <f t="shared" si="5"/>
        <v>9300</v>
      </c>
      <c r="T103" s="24">
        <f t="shared" si="6"/>
        <v>0</v>
      </c>
      <c r="U103" s="24">
        <f t="shared" si="7"/>
        <v>0</v>
      </c>
      <c r="V103" s="24">
        <f t="shared" si="8"/>
        <v>0</v>
      </c>
    </row>
    <row r="104" spans="1:22" s="7" customFormat="1" ht="24">
      <c r="A104" s="20">
        <v>97</v>
      </c>
      <c r="B104" s="21"/>
      <c r="C104" s="21"/>
      <c r="D104" s="22" t="s">
        <v>116</v>
      </c>
      <c r="E104" s="21" t="s">
        <v>140</v>
      </c>
      <c r="F104" s="13"/>
      <c r="G104" s="24">
        <v>1600</v>
      </c>
      <c r="H104" s="24">
        <v>16</v>
      </c>
      <c r="I104" s="24"/>
      <c r="J104" s="24"/>
      <c r="K104" s="24">
        <v>1600</v>
      </c>
      <c r="L104" s="24">
        <v>16</v>
      </c>
      <c r="M104" s="24"/>
      <c r="N104" s="24"/>
      <c r="O104" s="24">
        <v>1600</v>
      </c>
      <c r="P104" s="24">
        <v>16</v>
      </c>
      <c r="Q104" s="24"/>
      <c r="R104" s="24"/>
      <c r="S104" s="24">
        <f t="shared" si="5"/>
        <v>4800</v>
      </c>
      <c r="T104" s="24">
        <f t="shared" si="6"/>
        <v>48</v>
      </c>
      <c r="U104" s="24">
        <f t="shared" si="7"/>
        <v>0</v>
      </c>
      <c r="V104" s="24">
        <f t="shared" si="8"/>
        <v>0</v>
      </c>
    </row>
    <row r="105" spans="1:22" s="7" customFormat="1" ht="36">
      <c r="A105" s="20">
        <v>98</v>
      </c>
      <c r="B105" s="21"/>
      <c r="C105" s="21"/>
      <c r="D105" s="22" t="s">
        <v>124</v>
      </c>
      <c r="E105" s="21" t="s">
        <v>140</v>
      </c>
      <c r="F105" s="13"/>
      <c r="G105" s="24">
        <v>1600</v>
      </c>
      <c r="H105" s="24">
        <v>16</v>
      </c>
      <c r="I105" s="24"/>
      <c r="J105" s="24"/>
      <c r="K105" s="24">
        <v>1600</v>
      </c>
      <c r="L105" s="24">
        <v>16</v>
      </c>
      <c r="M105" s="24"/>
      <c r="N105" s="24"/>
      <c r="O105" s="24">
        <v>1600</v>
      </c>
      <c r="P105" s="24">
        <v>16</v>
      </c>
      <c r="Q105" s="24"/>
      <c r="R105" s="24"/>
      <c r="S105" s="24">
        <f t="shared" si="5"/>
        <v>4800</v>
      </c>
      <c r="T105" s="24">
        <f t="shared" si="6"/>
        <v>48</v>
      </c>
      <c r="U105" s="24">
        <f t="shared" si="7"/>
        <v>0</v>
      </c>
      <c r="V105" s="24">
        <f t="shared" si="8"/>
        <v>0</v>
      </c>
    </row>
    <row r="106" spans="1:22" s="7" customFormat="1" ht="36">
      <c r="A106" s="20">
        <v>99</v>
      </c>
      <c r="B106" s="21"/>
      <c r="C106" s="21"/>
      <c r="D106" s="22" t="s">
        <v>110</v>
      </c>
      <c r="E106" s="21" t="s">
        <v>141</v>
      </c>
      <c r="F106" s="13"/>
      <c r="G106" s="24">
        <v>1700</v>
      </c>
      <c r="H106" s="24">
        <v>17</v>
      </c>
      <c r="I106" s="24"/>
      <c r="J106" s="24"/>
      <c r="K106" s="24">
        <v>1700</v>
      </c>
      <c r="L106" s="24">
        <v>17</v>
      </c>
      <c r="M106" s="24"/>
      <c r="N106" s="24"/>
      <c r="O106" s="24">
        <v>1700</v>
      </c>
      <c r="P106" s="24">
        <v>17</v>
      </c>
      <c r="Q106" s="24"/>
      <c r="R106" s="24"/>
      <c r="S106" s="24">
        <f t="shared" si="5"/>
        <v>5100</v>
      </c>
      <c r="T106" s="24">
        <f t="shared" si="6"/>
        <v>51</v>
      </c>
      <c r="U106" s="24">
        <f t="shared" si="7"/>
        <v>0</v>
      </c>
      <c r="V106" s="24">
        <f t="shared" si="8"/>
        <v>0</v>
      </c>
    </row>
    <row r="107" spans="1:22" s="7" customFormat="1" ht="36">
      <c r="A107" s="20">
        <v>100</v>
      </c>
      <c r="B107" s="21"/>
      <c r="C107" s="21"/>
      <c r="D107" s="22" t="s">
        <v>110</v>
      </c>
      <c r="E107" s="21" t="s">
        <v>141</v>
      </c>
      <c r="F107" s="13"/>
      <c r="G107" s="24">
        <v>3500</v>
      </c>
      <c r="H107" s="24">
        <v>35</v>
      </c>
      <c r="I107" s="24"/>
      <c r="J107" s="24"/>
      <c r="K107" s="24">
        <v>3500</v>
      </c>
      <c r="L107" s="24">
        <v>35</v>
      </c>
      <c r="M107" s="24"/>
      <c r="N107" s="24"/>
      <c r="O107" s="24">
        <v>3500</v>
      </c>
      <c r="P107" s="24">
        <v>35</v>
      </c>
      <c r="Q107" s="24"/>
      <c r="R107" s="24"/>
      <c r="S107" s="24">
        <f t="shared" si="5"/>
        <v>10500</v>
      </c>
      <c r="T107" s="24">
        <f t="shared" si="6"/>
        <v>105</v>
      </c>
      <c r="U107" s="24">
        <f t="shared" si="7"/>
        <v>0</v>
      </c>
      <c r="V107" s="24">
        <f t="shared" si="8"/>
        <v>0</v>
      </c>
    </row>
    <row r="108" spans="1:22" s="7" customFormat="1" ht="24">
      <c r="A108" s="20">
        <v>101</v>
      </c>
      <c r="B108" s="21"/>
      <c r="C108" s="21"/>
      <c r="D108" s="22" t="s">
        <v>106</v>
      </c>
      <c r="E108" s="21" t="s">
        <v>141</v>
      </c>
      <c r="F108" s="13"/>
      <c r="G108" s="24">
        <v>1700</v>
      </c>
      <c r="H108" s="24">
        <v>17</v>
      </c>
      <c r="I108" s="24"/>
      <c r="J108" s="24"/>
      <c r="K108" s="24">
        <v>1700</v>
      </c>
      <c r="L108" s="24">
        <v>17</v>
      </c>
      <c r="M108" s="24"/>
      <c r="N108" s="24"/>
      <c r="O108" s="24">
        <v>1700</v>
      </c>
      <c r="P108" s="24">
        <v>17</v>
      </c>
      <c r="Q108" s="24"/>
      <c r="R108" s="24"/>
      <c r="S108" s="24">
        <f t="shared" si="5"/>
        <v>5100</v>
      </c>
      <c r="T108" s="24">
        <f t="shared" si="6"/>
        <v>51</v>
      </c>
      <c r="U108" s="24">
        <f t="shared" si="7"/>
        <v>0</v>
      </c>
      <c r="V108" s="24">
        <f t="shared" si="8"/>
        <v>0</v>
      </c>
    </row>
    <row r="109" spans="1:22" s="7" customFormat="1" ht="24">
      <c r="A109" s="20">
        <v>102</v>
      </c>
      <c r="B109" s="21"/>
      <c r="C109" s="21"/>
      <c r="D109" s="22" t="s">
        <v>116</v>
      </c>
      <c r="E109" s="21" t="s">
        <v>147</v>
      </c>
      <c r="F109" s="13"/>
      <c r="G109" s="24">
        <v>1300</v>
      </c>
      <c r="H109" s="24">
        <v>13</v>
      </c>
      <c r="I109" s="24"/>
      <c r="J109" s="24"/>
      <c r="K109" s="24">
        <v>1300</v>
      </c>
      <c r="L109" s="24">
        <v>13</v>
      </c>
      <c r="M109" s="24"/>
      <c r="N109" s="24"/>
      <c r="O109" s="24">
        <v>1300</v>
      </c>
      <c r="P109" s="24">
        <v>13</v>
      </c>
      <c r="Q109" s="24"/>
      <c r="R109" s="24"/>
      <c r="S109" s="24">
        <f t="shared" si="5"/>
        <v>3900</v>
      </c>
      <c r="T109" s="24">
        <f t="shared" si="6"/>
        <v>39</v>
      </c>
      <c r="U109" s="24">
        <f t="shared" si="7"/>
        <v>0</v>
      </c>
      <c r="V109" s="24">
        <f t="shared" si="8"/>
        <v>0</v>
      </c>
    </row>
    <row r="110" spans="1:22" s="32" customFormat="1" ht="15">
      <c r="A110" s="20">
        <v>103</v>
      </c>
      <c r="B110" s="29" t="s">
        <v>32</v>
      </c>
      <c r="C110" s="29" t="s">
        <v>187</v>
      </c>
      <c r="D110" s="30" t="s">
        <v>115</v>
      </c>
      <c r="E110" s="29" t="s">
        <v>144</v>
      </c>
      <c r="F110" s="31"/>
      <c r="G110" s="24">
        <v>3100</v>
      </c>
      <c r="H110" s="24"/>
      <c r="I110" s="24"/>
      <c r="J110" s="24"/>
      <c r="K110" s="24">
        <v>3100</v>
      </c>
      <c r="L110" s="24"/>
      <c r="M110" s="24"/>
      <c r="N110" s="24"/>
      <c r="O110" s="24">
        <v>3100</v>
      </c>
      <c r="P110" s="24"/>
      <c r="Q110" s="24"/>
      <c r="R110" s="24"/>
      <c r="S110" s="24">
        <f t="shared" si="5"/>
        <v>9300</v>
      </c>
      <c r="T110" s="24">
        <f t="shared" si="6"/>
        <v>0</v>
      </c>
      <c r="U110" s="24">
        <f t="shared" si="7"/>
        <v>0</v>
      </c>
      <c r="V110" s="24">
        <f t="shared" si="8"/>
        <v>0</v>
      </c>
    </row>
    <row r="111" spans="1:22" s="7" customFormat="1" ht="15">
      <c r="A111" s="20">
        <v>104</v>
      </c>
      <c r="B111" s="21"/>
      <c r="C111" s="21"/>
      <c r="D111" s="22" t="s">
        <v>94</v>
      </c>
      <c r="E111" s="21" t="s">
        <v>141</v>
      </c>
      <c r="F111" s="13"/>
      <c r="G111" s="24">
        <v>1700</v>
      </c>
      <c r="H111" s="24"/>
      <c r="I111" s="24"/>
      <c r="J111" s="24"/>
      <c r="K111" s="24">
        <v>1700</v>
      </c>
      <c r="L111" s="24"/>
      <c r="M111" s="24"/>
      <c r="N111" s="24"/>
      <c r="O111" s="24">
        <v>1700</v>
      </c>
      <c r="P111" s="24"/>
      <c r="Q111" s="24"/>
      <c r="R111" s="24"/>
      <c r="S111" s="24">
        <f t="shared" si="5"/>
        <v>5100</v>
      </c>
      <c r="T111" s="24">
        <f t="shared" si="6"/>
        <v>0</v>
      </c>
      <c r="U111" s="24">
        <f t="shared" si="7"/>
        <v>0</v>
      </c>
      <c r="V111" s="24">
        <f t="shared" si="8"/>
        <v>0</v>
      </c>
    </row>
    <row r="112" spans="1:22" s="32" customFormat="1" ht="36">
      <c r="A112" s="20">
        <v>105</v>
      </c>
      <c r="B112" s="29" t="s">
        <v>33</v>
      </c>
      <c r="C112" s="29" t="s">
        <v>188</v>
      </c>
      <c r="D112" s="30" t="s">
        <v>125</v>
      </c>
      <c r="E112" s="29" t="s">
        <v>146</v>
      </c>
      <c r="F112" s="31"/>
      <c r="G112" s="24">
        <v>5000</v>
      </c>
      <c r="H112" s="24"/>
      <c r="I112" s="24"/>
      <c r="J112" s="24"/>
      <c r="K112" s="24">
        <v>5000</v>
      </c>
      <c r="L112" s="24"/>
      <c r="M112" s="24"/>
      <c r="N112" s="24"/>
      <c r="O112" s="24">
        <v>5000</v>
      </c>
      <c r="P112" s="24"/>
      <c r="Q112" s="24"/>
      <c r="R112" s="24"/>
      <c r="S112" s="24">
        <f t="shared" si="5"/>
        <v>15000</v>
      </c>
      <c r="T112" s="24">
        <f t="shared" si="6"/>
        <v>0</v>
      </c>
      <c r="U112" s="24">
        <f t="shared" si="7"/>
        <v>0</v>
      </c>
      <c r="V112" s="24">
        <f t="shared" si="8"/>
        <v>0</v>
      </c>
    </row>
    <row r="113" spans="1:22" s="7" customFormat="1" ht="15">
      <c r="A113" s="20">
        <v>106</v>
      </c>
      <c r="B113" s="21"/>
      <c r="C113" s="21"/>
      <c r="D113" s="22" t="s">
        <v>119</v>
      </c>
      <c r="E113" s="21" t="s">
        <v>139</v>
      </c>
      <c r="F113" s="13"/>
      <c r="G113" s="24">
        <v>1400</v>
      </c>
      <c r="H113" s="24"/>
      <c r="I113" s="24"/>
      <c r="J113" s="24"/>
      <c r="K113" s="24">
        <v>1400</v>
      </c>
      <c r="L113" s="24"/>
      <c r="M113" s="24"/>
      <c r="N113" s="24"/>
      <c r="O113" s="24">
        <v>1400</v>
      </c>
      <c r="P113" s="24"/>
      <c r="Q113" s="24"/>
      <c r="R113" s="24"/>
      <c r="S113" s="24">
        <f t="shared" si="5"/>
        <v>4200</v>
      </c>
      <c r="T113" s="24">
        <f t="shared" si="6"/>
        <v>0</v>
      </c>
      <c r="U113" s="24">
        <f t="shared" si="7"/>
        <v>0</v>
      </c>
      <c r="V113" s="24">
        <f t="shared" si="8"/>
        <v>0</v>
      </c>
    </row>
    <row r="114" spans="1:22" s="32" customFormat="1" ht="24">
      <c r="A114" s="20">
        <v>107</v>
      </c>
      <c r="B114" s="29" t="s">
        <v>34</v>
      </c>
      <c r="C114" s="29" t="s">
        <v>173</v>
      </c>
      <c r="D114" s="30" t="s">
        <v>87</v>
      </c>
      <c r="E114" s="29" t="s">
        <v>144</v>
      </c>
      <c r="F114" s="31"/>
      <c r="G114" s="43">
        <f>3100-231.47</f>
        <v>2868.53</v>
      </c>
      <c r="H114" s="24">
        <v>31</v>
      </c>
      <c r="I114" s="24"/>
      <c r="J114" s="24"/>
      <c r="K114" s="43">
        <v>-63.769999999999996</v>
      </c>
      <c r="L114" s="24">
        <v>31</v>
      </c>
      <c r="M114" s="24"/>
      <c r="N114" s="42">
        <v>18895.240000000002</v>
      </c>
      <c r="O114" s="24"/>
      <c r="P114" s="24">
        <v>31</v>
      </c>
      <c r="Q114" s="24"/>
      <c r="R114" s="42"/>
      <c r="S114" s="24">
        <f t="shared" si="5"/>
        <v>2804.76</v>
      </c>
      <c r="T114" s="24">
        <f t="shared" si="6"/>
        <v>93</v>
      </c>
      <c r="U114" s="24">
        <f t="shared" si="7"/>
        <v>0</v>
      </c>
      <c r="V114" s="24">
        <f t="shared" si="8"/>
        <v>18895.240000000002</v>
      </c>
    </row>
    <row r="115" spans="1:22" s="7" customFormat="1" ht="15">
      <c r="A115" s="20">
        <v>108</v>
      </c>
      <c r="B115" s="21"/>
      <c r="C115" s="21"/>
      <c r="D115" s="22" t="s">
        <v>88</v>
      </c>
      <c r="E115" s="21" t="s">
        <v>141</v>
      </c>
      <c r="F115" s="13"/>
      <c r="G115" s="24">
        <v>1900</v>
      </c>
      <c r="H115" s="24">
        <v>19</v>
      </c>
      <c r="I115" s="24"/>
      <c r="J115" s="24"/>
      <c r="K115" s="24">
        <v>1900</v>
      </c>
      <c r="L115" s="24">
        <v>19</v>
      </c>
      <c r="M115" s="24"/>
      <c r="N115" s="24"/>
      <c r="O115" s="24">
        <v>1900</v>
      </c>
      <c r="P115" s="24">
        <v>19</v>
      </c>
      <c r="Q115" s="24"/>
      <c r="R115" s="24"/>
      <c r="S115" s="24">
        <f t="shared" si="5"/>
        <v>5700</v>
      </c>
      <c r="T115" s="24">
        <f t="shared" si="6"/>
        <v>57</v>
      </c>
      <c r="U115" s="24">
        <f t="shared" si="7"/>
        <v>0</v>
      </c>
      <c r="V115" s="24">
        <f t="shared" si="8"/>
        <v>0</v>
      </c>
    </row>
    <row r="116" spans="1:22" s="7" customFormat="1" ht="24">
      <c r="A116" s="20">
        <v>109</v>
      </c>
      <c r="B116" s="21"/>
      <c r="C116" s="21"/>
      <c r="D116" s="22" t="s">
        <v>126</v>
      </c>
      <c r="E116" s="21" t="s">
        <v>141</v>
      </c>
      <c r="F116" s="1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>
        <f t="shared" si="5"/>
        <v>0</v>
      </c>
      <c r="T116" s="24">
        <f t="shared" si="6"/>
        <v>0</v>
      </c>
      <c r="U116" s="24">
        <f t="shared" si="7"/>
        <v>0</v>
      </c>
      <c r="V116" s="24">
        <f t="shared" si="8"/>
        <v>0</v>
      </c>
    </row>
    <row r="117" spans="1:22" s="32" customFormat="1" ht="15">
      <c r="A117" s="20">
        <v>110</v>
      </c>
      <c r="B117" s="29" t="s">
        <v>35</v>
      </c>
      <c r="C117" s="29" t="s">
        <v>157</v>
      </c>
      <c r="D117" s="30" t="s">
        <v>104</v>
      </c>
      <c r="E117" s="29" t="s">
        <v>144</v>
      </c>
      <c r="F117" s="31"/>
      <c r="G117" s="24">
        <v>3100</v>
      </c>
      <c r="H117" s="24">
        <v>31</v>
      </c>
      <c r="I117" s="24"/>
      <c r="J117" s="24"/>
      <c r="K117" s="24">
        <v>3100</v>
      </c>
      <c r="L117" s="24">
        <v>31</v>
      </c>
      <c r="M117" s="24"/>
      <c r="N117" s="24"/>
      <c r="O117" s="24">
        <v>3100</v>
      </c>
      <c r="P117" s="24">
        <v>31</v>
      </c>
      <c r="Q117" s="24"/>
      <c r="R117" s="24"/>
      <c r="S117" s="24">
        <f t="shared" si="5"/>
        <v>9300</v>
      </c>
      <c r="T117" s="24">
        <f t="shared" si="6"/>
        <v>93</v>
      </c>
      <c r="U117" s="24">
        <f t="shared" si="7"/>
        <v>0</v>
      </c>
      <c r="V117" s="24">
        <f t="shared" si="8"/>
        <v>0</v>
      </c>
    </row>
    <row r="118" spans="1:22" s="7" customFormat="1" ht="15">
      <c r="A118" s="20">
        <v>111</v>
      </c>
      <c r="B118" s="21"/>
      <c r="C118" s="21"/>
      <c r="D118" s="22" t="s">
        <v>119</v>
      </c>
      <c r="E118" s="21" t="s">
        <v>140</v>
      </c>
      <c r="F118" s="13"/>
      <c r="G118" s="24">
        <v>1600</v>
      </c>
      <c r="H118" s="24">
        <v>16</v>
      </c>
      <c r="I118" s="24"/>
      <c r="J118" s="24"/>
      <c r="K118" s="24">
        <v>1600</v>
      </c>
      <c r="L118" s="24">
        <v>16</v>
      </c>
      <c r="M118" s="24"/>
      <c r="N118" s="24"/>
      <c r="O118" s="24">
        <v>1600</v>
      </c>
      <c r="P118" s="24">
        <v>16</v>
      </c>
      <c r="Q118" s="24"/>
      <c r="R118" s="24"/>
      <c r="S118" s="24">
        <f t="shared" si="5"/>
        <v>4800</v>
      </c>
      <c r="T118" s="24">
        <f t="shared" si="6"/>
        <v>48</v>
      </c>
      <c r="U118" s="24">
        <f t="shared" si="7"/>
        <v>0</v>
      </c>
      <c r="V118" s="24">
        <f t="shared" si="8"/>
        <v>0</v>
      </c>
    </row>
    <row r="119" spans="1:22" s="36" customFormat="1" ht="15">
      <c r="A119" s="20">
        <v>112</v>
      </c>
      <c r="B119" s="33"/>
      <c r="C119" s="33"/>
      <c r="D119" s="34" t="s">
        <v>117</v>
      </c>
      <c r="E119" s="33" t="s">
        <v>141</v>
      </c>
      <c r="F119" s="35"/>
      <c r="G119" s="24">
        <v>3100</v>
      </c>
      <c r="H119" s="24">
        <v>17</v>
      </c>
      <c r="I119" s="24"/>
      <c r="J119" s="24"/>
      <c r="K119" s="24">
        <v>3100</v>
      </c>
      <c r="L119" s="24">
        <v>17</v>
      </c>
      <c r="M119" s="24"/>
      <c r="N119" s="24"/>
      <c r="O119" s="24">
        <v>3100</v>
      </c>
      <c r="P119" s="24">
        <v>17</v>
      </c>
      <c r="Q119" s="24"/>
      <c r="R119" s="24"/>
      <c r="S119" s="24">
        <f t="shared" si="5"/>
        <v>9300</v>
      </c>
      <c r="T119" s="24">
        <f t="shared" si="6"/>
        <v>51</v>
      </c>
      <c r="U119" s="24">
        <f t="shared" si="7"/>
        <v>0</v>
      </c>
      <c r="V119" s="24">
        <f t="shared" si="8"/>
        <v>0</v>
      </c>
    </row>
    <row r="120" spans="1:22" s="7" customFormat="1" ht="24">
      <c r="A120" s="20">
        <v>113</v>
      </c>
      <c r="B120" s="21"/>
      <c r="C120" s="21"/>
      <c r="D120" s="22" t="s">
        <v>114</v>
      </c>
      <c r="E120" s="21" t="s">
        <v>140</v>
      </c>
      <c r="F120" s="13"/>
      <c r="G120" s="24">
        <v>1600</v>
      </c>
      <c r="H120" s="24">
        <v>16</v>
      </c>
      <c r="I120" s="24"/>
      <c r="J120" s="24"/>
      <c r="K120" s="24">
        <v>1600</v>
      </c>
      <c r="L120" s="24">
        <v>16</v>
      </c>
      <c r="M120" s="24"/>
      <c r="N120" s="24"/>
      <c r="O120" s="24">
        <v>1600</v>
      </c>
      <c r="P120" s="24">
        <v>16</v>
      </c>
      <c r="Q120" s="24"/>
      <c r="R120" s="24"/>
      <c r="S120" s="24">
        <f t="shared" si="5"/>
        <v>4800</v>
      </c>
      <c r="T120" s="24">
        <f t="shared" si="6"/>
        <v>48</v>
      </c>
      <c r="U120" s="24">
        <f t="shared" si="7"/>
        <v>0</v>
      </c>
      <c r="V120" s="24">
        <f t="shared" si="8"/>
        <v>0</v>
      </c>
    </row>
    <row r="121" spans="1:22" s="7" customFormat="1" ht="15">
      <c r="A121" s="20">
        <v>114</v>
      </c>
      <c r="B121" s="21"/>
      <c r="C121" s="21"/>
      <c r="D121" s="22" t="s">
        <v>84</v>
      </c>
      <c r="E121" s="21" t="s">
        <v>141</v>
      </c>
      <c r="F121" s="13"/>
      <c r="G121" s="24"/>
      <c r="H121" s="24"/>
      <c r="I121" s="24"/>
      <c r="J121" s="24"/>
      <c r="K121" s="43">
        <v>-17.100000000000001</v>
      </c>
      <c r="L121" s="24"/>
      <c r="M121" s="24"/>
      <c r="N121" s="24"/>
      <c r="O121" s="24"/>
      <c r="P121" s="24"/>
      <c r="Q121" s="24"/>
      <c r="R121" s="24"/>
      <c r="S121" s="24">
        <f t="shared" si="5"/>
        <v>-17.100000000000001</v>
      </c>
      <c r="T121" s="24">
        <f t="shared" si="6"/>
        <v>0</v>
      </c>
      <c r="U121" s="24">
        <f t="shared" si="7"/>
        <v>0</v>
      </c>
      <c r="V121" s="24">
        <f t="shared" si="8"/>
        <v>0</v>
      </c>
    </row>
    <row r="122" spans="1:22" s="7" customFormat="1" ht="15">
      <c r="A122" s="20">
        <v>115</v>
      </c>
      <c r="B122" s="21"/>
      <c r="C122" s="21"/>
      <c r="D122" s="22" t="s">
        <v>117</v>
      </c>
      <c r="E122" s="21" t="s">
        <v>140</v>
      </c>
      <c r="F122" s="13"/>
      <c r="G122" s="24">
        <v>1700</v>
      </c>
      <c r="H122" s="24">
        <v>16</v>
      </c>
      <c r="I122" s="24"/>
      <c r="J122" s="24"/>
      <c r="K122" s="24">
        <v>1700</v>
      </c>
      <c r="L122" s="24">
        <v>16</v>
      </c>
      <c r="M122" s="24"/>
      <c r="N122" s="24"/>
      <c r="O122" s="24">
        <v>1700</v>
      </c>
      <c r="P122" s="24">
        <v>16</v>
      </c>
      <c r="Q122" s="24"/>
      <c r="R122" s="24"/>
      <c r="S122" s="24">
        <f t="shared" si="5"/>
        <v>5100</v>
      </c>
      <c r="T122" s="24">
        <f t="shared" si="6"/>
        <v>48</v>
      </c>
      <c r="U122" s="24">
        <f t="shared" si="7"/>
        <v>0</v>
      </c>
      <c r="V122" s="24">
        <f t="shared" si="8"/>
        <v>0</v>
      </c>
    </row>
    <row r="123" spans="1:22" s="7" customFormat="1" ht="24">
      <c r="A123" s="20">
        <v>116</v>
      </c>
      <c r="B123" s="21"/>
      <c r="C123" s="21"/>
      <c r="D123" s="22" t="s">
        <v>100</v>
      </c>
      <c r="E123" s="21" t="s">
        <v>140</v>
      </c>
      <c r="F123" s="13"/>
      <c r="G123" s="24">
        <v>1600</v>
      </c>
      <c r="H123" s="24">
        <v>16</v>
      </c>
      <c r="I123" s="24"/>
      <c r="J123" s="24"/>
      <c r="K123" s="24">
        <v>1600</v>
      </c>
      <c r="L123" s="24">
        <v>16</v>
      </c>
      <c r="M123" s="24"/>
      <c r="N123" s="24"/>
      <c r="O123" s="24">
        <v>1600</v>
      </c>
      <c r="P123" s="24">
        <v>16</v>
      </c>
      <c r="Q123" s="24"/>
      <c r="R123" s="24"/>
      <c r="S123" s="24">
        <f t="shared" si="5"/>
        <v>4800</v>
      </c>
      <c r="T123" s="24">
        <f t="shared" si="6"/>
        <v>48</v>
      </c>
      <c r="U123" s="24">
        <f t="shared" si="7"/>
        <v>0</v>
      </c>
      <c r="V123" s="24">
        <f t="shared" si="8"/>
        <v>0</v>
      </c>
    </row>
    <row r="124" spans="1:22" s="7" customFormat="1" ht="24">
      <c r="A124" s="20">
        <v>117</v>
      </c>
      <c r="B124" s="21"/>
      <c r="C124" s="21"/>
      <c r="D124" s="22" t="s">
        <v>116</v>
      </c>
      <c r="E124" s="21" t="s">
        <v>147</v>
      </c>
      <c r="F124" s="13"/>
      <c r="G124" s="24">
        <v>1300</v>
      </c>
      <c r="H124" s="24">
        <v>13</v>
      </c>
      <c r="I124" s="24"/>
      <c r="J124" s="24"/>
      <c r="K124" s="24">
        <v>1300</v>
      </c>
      <c r="L124" s="24">
        <v>13</v>
      </c>
      <c r="M124" s="24"/>
      <c r="N124" s="24"/>
      <c r="O124" s="24">
        <v>1300</v>
      </c>
      <c r="P124" s="24">
        <v>13</v>
      </c>
      <c r="Q124" s="24"/>
      <c r="R124" s="24"/>
      <c r="S124" s="24">
        <f t="shared" si="5"/>
        <v>3900</v>
      </c>
      <c r="T124" s="24">
        <f t="shared" si="6"/>
        <v>39</v>
      </c>
      <c r="U124" s="24">
        <f t="shared" si="7"/>
        <v>0</v>
      </c>
      <c r="V124" s="24">
        <f t="shared" si="8"/>
        <v>0</v>
      </c>
    </row>
    <row r="125" spans="1:22" s="7" customFormat="1" ht="15">
      <c r="A125" s="20">
        <v>118</v>
      </c>
      <c r="B125" s="21"/>
      <c r="C125" s="21"/>
      <c r="D125" s="22" t="s">
        <v>84</v>
      </c>
      <c r="E125" s="21" t="s">
        <v>141</v>
      </c>
      <c r="F125" s="13"/>
      <c r="G125" s="24">
        <v>1900</v>
      </c>
      <c r="H125" s="24"/>
      <c r="I125" s="24"/>
      <c r="J125" s="24"/>
      <c r="K125" s="24">
        <v>1900</v>
      </c>
      <c r="L125" s="24"/>
      <c r="M125" s="24"/>
      <c r="N125" s="24"/>
      <c r="O125" s="24">
        <v>1900</v>
      </c>
      <c r="P125" s="24"/>
      <c r="Q125" s="24"/>
      <c r="R125" s="24"/>
      <c r="S125" s="24">
        <f t="shared" si="5"/>
        <v>5700</v>
      </c>
      <c r="T125" s="24">
        <f t="shared" si="6"/>
        <v>0</v>
      </c>
      <c r="U125" s="24">
        <f t="shared" si="7"/>
        <v>0</v>
      </c>
      <c r="V125" s="24">
        <f t="shared" si="8"/>
        <v>0</v>
      </c>
    </row>
    <row r="126" spans="1:22" s="7" customFormat="1" ht="24">
      <c r="A126" s="20">
        <v>119</v>
      </c>
      <c r="B126" s="21"/>
      <c r="C126" s="21"/>
      <c r="D126" s="22" t="s">
        <v>87</v>
      </c>
      <c r="E126" s="21" t="s">
        <v>140</v>
      </c>
      <c r="F126" s="13"/>
      <c r="G126" s="24">
        <v>1600</v>
      </c>
      <c r="H126" s="24"/>
      <c r="I126" s="24"/>
      <c r="J126" s="24"/>
      <c r="K126" s="24">
        <v>3171.43</v>
      </c>
      <c r="L126" s="24"/>
      <c r="M126" s="24"/>
      <c r="N126" s="24"/>
      <c r="O126" s="24">
        <v>3100</v>
      </c>
      <c r="P126" s="24"/>
      <c r="Q126" s="24"/>
      <c r="R126" s="24"/>
      <c r="S126" s="24">
        <f t="shared" si="5"/>
        <v>7871.43</v>
      </c>
      <c r="T126" s="24">
        <f t="shared" si="6"/>
        <v>0</v>
      </c>
      <c r="U126" s="24">
        <f t="shared" si="7"/>
        <v>0</v>
      </c>
      <c r="V126" s="24">
        <f t="shared" si="8"/>
        <v>0</v>
      </c>
    </row>
    <row r="127" spans="1:22" s="32" customFormat="1" ht="24">
      <c r="A127" s="20">
        <v>120</v>
      </c>
      <c r="B127" s="29" t="s">
        <v>36</v>
      </c>
      <c r="C127" s="29" t="s">
        <v>151</v>
      </c>
      <c r="D127" s="30" t="s">
        <v>127</v>
      </c>
      <c r="E127" s="29" t="s">
        <v>143</v>
      </c>
      <c r="F127" s="31"/>
      <c r="G127" s="24">
        <v>5600</v>
      </c>
      <c r="H127" s="24"/>
      <c r="I127" s="24"/>
      <c r="J127" s="24"/>
      <c r="K127" s="24">
        <v>5600</v>
      </c>
      <c r="L127" s="24"/>
      <c r="M127" s="24"/>
      <c r="N127" s="24"/>
      <c r="O127" s="24">
        <v>5600</v>
      </c>
      <c r="P127" s="24"/>
      <c r="Q127" s="24"/>
      <c r="R127" s="24"/>
      <c r="S127" s="24">
        <f t="shared" si="5"/>
        <v>16800</v>
      </c>
      <c r="T127" s="24">
        <f t="shared" si="6"/>
        <v>0</v>
      </c>
      <c r="U127" s="24">
        <f t="shared" si="7"/>
        <v>0</v>
      </c>
      <c r="V127" s="24">
        <f t="shared" si="8"/>
        <v>0</v>
      </c>
    </row>
    <row r="128" spans="1:22" s="32" customFormat="1" ht="24">
      <c r="A128" s="20">
        <v>121</v>
      </c>
      <c r="B128" s="29" t="s">
        <v>37</v>
      </c>
      <c r="C128" s="29" t="s">
        <v>179</v>
      </c>
      <c r="D128" s="30" t="s">
        <v>116</v>
      </c>
      <c r="E128" s="29" t="s">
        <v>144</v>
      </c>
      <c r="F128" s="31"/>
      <c r="G128" s="24">
        <v>3100</v>
      </c>
      <c r="H128" s="24">
        <v>31</v>
      </c>
      <c r="I128" s="24"/>
      <c r="J128" s="24"/>
      <c r="K128" s="24">
        <v>3100</v>
      </c>
      <c r="L128" s="24">
        <v>31</v>
      </c>
      <c r="M128" s="24"/>
      <c r="N128" s="24"/>
      <c r="O128" s="24">
        <v>3100</v>
      </c>
      <c r="P128" s="24">
        <v>31</v>
      </c>
      <c r="Q128" s="24"/>
      <c r="R128" s="24"/>
      <c r="S128" s="24">
        <f t="shared" si="5"/>
        <v>9300</v>
      </c>
      <c r="T128" s="24">
        <f t="shared" si="6"/>
        <v>93</v>
      </c>
      <c r="U128" s="24">
        <f t="shared" si="7"/>
        <v>0</v>
      </c>
      <c r="V128" s="24">
        <f t="shared" si="8"/>
        <v>0</v>
      </c>
    </row>
    <row r="129" spans="1:22" s="7" customFormat="1" ht="15">
      <c r="A129" s="20">
        <v>122</v>
      </c>
      <c r="B129" s="21"/>
      <c r="C129" s="21"/>
      <c r="D129" s="22" t="s">
        <v>128</v>
      </c>
      <c r="E129" s="21" t="s">
        <v>141</v>
      </c>
      <c r="F129" s="13"/>
      <c r="G129" s="24">
        <v>1700</v>
      </c>
      <c r="H129" s="24"/>
      <c r="I129" s="24"/>
      <c r="J129" s="24"/>
      <c r="K129" s="24">
        <v>1700</v>
      </c>
      <c r="L129" s="24"/>
      <c r="M129" s="24"/>
      <c r="N129" s="24"/>
      <c r="O129" s="24">
        <v>1700</v>
      </c>
      <c r="P129" s="24"/>
      <c r="Q129" s="24"/>
      <c r="R129" s="24"/>
      <c r="S129" s="24">
        <f t="shared" si="5"/>
        <v>5100</v>
      </c>
      <c r="T129" s="24">
        <f t="shared" si="6"/>
        <v>0</v>
      </c>
      <c r="U129" s="24">
        <f t="shared" si="7"/>
        <v>0</v>
      </c>
      <c r="V129" s="24">
        <f t="shared" si="8"/>
        <v>0</v>
      </c>
    </row>
    <row r="130" spans="1:22" s="7" customFormat="1" ht="15">
      <c r="A130" s="20">
        <v>123</v>
      </c>
      <c r="B130" s="21"/>
      <c r="C130" s="21"/>
      <c r="D130" s="22" t="s">
        <v>115</v>
      </c>
      <c r="E130" s="21" t="s">
        <v>140</v>
      </c>
      <c r="F130" s="13"/>
      <c r="G130" s="24">
        <v>1600</v>
      </c>
      <c r="H130" s="24"/>
      <c r="I130" s="24"/>
      <c r="J130" s="24"/>
      <c r="K130" s="24">
        <v>1600</v>
      </c>
      <c r="L130" s="24"/>
      <c r="M130" s="24"/>
      <c r="N130" s="24"/>
      <c r="O130" s="24">
        <v>1600</v>
      </c>
      <c r="P130" s="24"/>
      <c r="Q130" s="24"/>
      <c r="R130" s="24"/>
      <c r="S130" s="24">
        <f t="shared" si="5"/>
        <v>4800</v>
      </c>
      <c r="T130" s="24">
        <f t="shared" si="6"/>
        <v>0</v>
      </c>
      <c r="U130" s="24">
        <f t="shared" si="7"/>
        <v>0</v>
      </c>
      <c r="V130" s="24">
        <f t="shared" si="8"/>
        <v>0</v>
      </c>
    </row>
    <row r="131" spans="1:22" s="7" customFormat="1" ht="24">
      <c r="A131" s="20">
        <v>124</v>
      </c>
      <c r="B131" s="21"/>
      <c r="C131" s="21"/>
      <c r="D131" s="22" t="s">
        <v>97</v>
      </c>
      <c r="E131" s="21" t="s">
        <v>6</v>
      </c>
      <c r="F131" s="1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>
        <f t="shared" si="5"/>
        <v>0</v>
      </c>
      <c r="T131" s="24">
        <f t="shared" si="6"/>
        <v>0</v>
      </c>
      <c r="U131" s="24">
        <f t="shared" si="7"/>
        <v>0</v>
      </c>
      <c r="V131" s="24">
        <f t="shared" si="8"/>
        <v>0</v>
      </c>
    </row>
    <row r="132" spans="1:22" s="7" customFormat="1" ht="24">
      <c r="A132" s="20">
        <v>125</v>
      </c>
      <c r="B132" s="21"/>
      <c r="C132" s="21"/>
      <c r="D132" s="22" t="s">
        <v>116</v>
      </c>
      <c r="E132" s="21" t="s">
        <v>140</v>
      </c>
      <c r="F132" s="13"/>
      <c r="G132" s="24">
        <v>1600</v>
      </c>
      <c r="H132" s="24">
        <v>16</v>
      </c>
      <c r="I132" s="24"/>
      <c r="J132" s="24"/>
      <c r="K132" s="24">
        <v>1600</v>
      </c>
      <c r="L132" s="24">
        <v>16</v>
      </c>
      <c r="M132" s="24"/>
      <c r="N132" s="24"/>
      <c r="O132" s="24">
        <v>1600</v>
      </c>
      <c r="P132" s="24">
        <v>16</v>
      </c>
      <c r="Q132" s="24"/>
      <c r="R132" s="24"/>
      <c r="S132" s="24">
        <f t="shared" si="5"/>
        <v>4800</v>
      </c>
      <c r="T132" s="24">
        <f t="shared" si="6"/>
        <v>48</v>
      </c>
      <c r="U132" s="24">
        <f t="shared" si="7"/>
        <v>0</v>
      </c>
      <c r="V132" s="24">
        <f t="shared" si="8"/>
        <v>0</v>
      </c>
    </row>
    <row r="133" spans="1:22" s="7" customFormat="1" ht="36">
      <c r="A133" s="20">
        <v>126</v>
      </c>
      <c r="B133" s="21"/>
      <c r="C133" s="21"/>
      <c r="D133" s="22" t="s">
        <v>83</v>
      </c>
      <c r="E133" s="21" t="s">
        <v>139</v>
      </c>
      <c r="F133" s="13"/>
      <c r="G133" s="24">
        <v>1400</v>
      </c>
      <c r="H133" s="24"/>
      <c r="I133" s="24"/>
      <c r="J133" s="24"/>
      <c r="K133" s="24">
        <v>1400</v>
      </c>
      <c r="L133" s="24"/>
      <c r="M133" s="24"/>
      <c r="N133" s="24"/>
      <c r="O133" s="24">
        <v>1400</v>
      </c>
      <c r="P133" s="24"/>
      <c r="Q133" s="24"/>
      <c r="R133" s="24"/>
      <c r="S133" s="24">
        <f t="shared" si="5"/>
        <v>4200</v>
      </c>
      <c r="T133" s="24">
        <f t="shared" si="6"/>
        <v>0</v>
      </c>
      <c r="U133" s="24">
        <f t="shared" si="7"/>
        <v>0</v>
      </c>
      <c r="V133" s="24">
        <f t="shared" si="8"/>
        <v>0</v>
      </c>
    </row>
    <row r="134" spans="1:22" s="7" customFormat="1" ht="24">
      <c r="A134" s="20">
        <v>127</v>
      </c>
      <c r="B134" s="21"/>
      <c r="C134" s="21"/>
      <c r="D134" s="22" t="s">
        <v>113</v>
      </c>
      <c r="E134" s="21" t="s">
        <v>139</v>
      </c>
      <c r="F134" s="13"/>
      <c r="G134" s="24">
        <v>1400</v>
      </c>
      <c r="H134" s="24"/>
      <c r="I134" s="24"/>
      <c r="J134" s="24"/>
      <c r="K134" s="24">
        <v>1400</v>
      </c>
      <c r="L134" s="24"/>
      <c r="M134" s="24"/>
      <c r="N134" s="24"/>
      <c r="O134" s="24">
        <v>1400</v>
      </c>
      <c r="P134" s="24"/>
      <c r="Q134" s="24"/>
      <c r="R134" s="24"/>
      <c r="S134" s="24">
        <f t="shared" si="5"/>
        <v>4200</v>
      </c>
      <c r="T134" s="24">
        <f t="shared" si="6"/>
        <v>0</v>
      </c>
      <c r="U134" s="24">
        <f t="shared" si="7"/>
        <v>0</v>
      </c>
      <c r="V134" s="24">
        <f t="shared" si="8"/>
        <v>0</v>
      </c>
    </row>
    <row r="135" spans="1:22" s="7" customFormat="1" ht="24">
      <c r="A135" s="20">
        <v>128</v>
      </c>
      <c r="B135" s="21"/>
      <c r="C135" s="21"/>
      <c r="D135" s="22" t="s">
        <v>90</v>
      </c>
      <c r="E135" s="21" t="s">
        <v>140</v>
      </c>
      <c r="F135" s="13"/>
      <c r="G135" s="24">
        <v>1600</v>
      </c>
      <c r="H135" s="24">
        <v>16</v>
      </c>
      <c r="I135" s="24"/>
      <c r="J135" s="24"/>
      <c r="K135" s="24">
        <v>1600</v>
      </c>
      <c r="L135" s="24">
        <v>16</v>
      </c>
      <c r="M135" s="24"/>
      <c r="N135" s="24"/>
      <c r="O135" s="24">
        <v>1600</v>
      </c>
      <c r="P135" s="24">
        <v>16</v>
      </c>
      <c r="Q135" s="24"/>
      <c r="R135" s="24"/>
      <c r="S135" s="24">
        <f t="shared" si="5"/>
        <v>4800</v>
      </c>
      <c r="T135" s="24">
        <f t="shared" si="6"/>
        <v>48</v>
      </c>
      <c r="U135" s="24">
        <f t="shared" si="7"/>
        <v>0</v>
      </c>
      <c r="V135" s="24">
        <f t="shared" si="8"/>
        <v>0</v>
      </c>
    </row>
    <row r="136" spans="1:22" s="7" customFormat="1" ht="24">
      <c r="A136" s="20">
        <v>129</v>
      </c>
      <c r="B136" s="21"/>
      <c r="C136" s="21"/>
      <c r="D136" s="22" t="s">
        <v>99</v>
      </c>
      <c r="E136" s="21" t="s">
        <v>140</v>
      </c>
      <c r="F136" s="13"/>
      <c r="G136" s="24">
        <v>1600</v>
      </c>
      <c r="H136" s="24"/>
      <c r="I136" s="24"/>
      <c r="J136" s="24"/>
      <c r="K136" s="24">
        <v>1600</v>
      </c>
      <c r="L136" s="24"/>
      <c r="M136" s="24"/>
      <c r="N136" s="24"/>
      <c r="O136" s="24">
        <v>1600</v>
      </c>
      <c r="P136" s="24"/>
      <c r="Q136" s="24"/>
      <c r="R136" s="24"/>
      <c r="S136" s="24">
        <f t="shared" si="5"/>
        <v>4800</v>
      </c>
      <c r="T136" s="24">
        <f t="shared" si="6"/>
        <v>0</v>
      </c>
      <c r="U136" s="24">
        <f t="shared" si="7"/>
        <v>0</v>
      </c>
      <c r="V136" s="24">
        <f t="shared" si="8"/>
        <v>0</v>
      </c>
    </row>
    <row r="137" spans="1:22" s="7" customFormat="1" ht="24">
      <c r="A137" s="20">
        <v>130</v>
      </c>
      <c r="B137" s="21"/>
      <c r="C137" s="21"/>
      <c r="D137" s="22" t="s">
        <v>85</v>
      </c>
      <c r="E137" s="21" t="s">
        <v>141</v>
      </c>
      <c r="F137" s="13"/>
      <c r="G137" s="24">
        <v>1700</v>
      </c>
      <c r="H137" s="24"/>
      <c r="I137" s="24"/>
      <c r="J137" s="24"/>
      <c r="K137" s="24">
        <v>1700</v>
      </c>
      <c r="L137" s="24"/>
      <c r="M137" s="24"/>
      <c r="N137" s="24"/>
      <c r="O137" s="24">
        <v>1700</v>
      </c>
      <c r="P137" s="24"/>
      <c r="Q137" s="24"/>
      <c r="R137" s="24"/>
      <c r="S137" s="24">
        <f t="shared" ref="S137:S200" si="9">O137+K137++G137</f>
        <v>5100</v>
      </c>
      <c r="T137" s="24">
        <f t="shared" ref="T137:T200" si="10">P137+L137++H137</f>
        <v>0</v>
      </c>
      <c r="U137" s="24">
        <f t="shared" ref="U137:U200" si="11">Q137+M137++I137</f>
        <v>0</v>
      </c>
      <c r="V137" s="24">
        <f t="shared" ref="V137:V200" si="12">R137+N137++J137</f>
        <v>0</v>
      </c>
    </row>
    <row r="138" spans="1:22" s="7" customFormat="1" ht="15">
      <c r="A138" s="20">
        <v>131</v>
      </c>
      <c r="B138" s="21"/>
      <c r="C138" s="21"/>
      <c r="D138" s="22" t="s">
        <v>115</v>
      </c>
      <c r="E138" s="21" t="s">
        <v>140</v>
      </c>
      <c r="F138" s="13"/>
      <c r="G138" s="24">
        <v>1700</v>
      </c>
      <c r="H138" s="24"/>
      <c r="I138" s="24"/>
      <c r="J138" s="24"/>
      <c r="K138" s="24">
        <v>1700</v>
      </c>
      <c r="L138" s="24"/>
      <c r="M138" s="24"/>
      <c r="N138" s="24"/>
      <c r="O138" s="24">
        <v>1700</v>
      </c>
      <c r="P138" s="24"/>
      <c r="Q138" s="24"/>
      <c r="R138" s="24"/>
      <c r="S138" s="24">
        <f t="shared" si="9"/>
        <v>5100</v>
      </c>
      <c r="T138" s="24">
        <f t="shared" si="10"/>
        <v>0</v>
      </c>
      <c r="U138" s="24">
        <f t="shared" si="11"/>
        <v>0</v>
      </c>
      <c r="V138" s="24">
        <f t="shared" si="12"/>
        <v>0</v>
      </c>
    </row>
    <row r="139" spans="1:22" s="7" customFormat="1" ht="15">
      <c r="A139" s="20">
        <v>132</v>
      </c>
      <c r="B139" s="21"/>
      <c r="C139" s="21"/>
      <c r="D139" s="22" t="s">
        <v>104</v>
      </c>
      <c r="E139" s="21" t="s">
        <v>140</v>
      </c>
      <c r="F139" s="13"/>
      <c r="G139" s="24">
        <v>1600</v>
      </c>
      <c r="H139" s="24"/>
      <c r="I139" s="24"/>
      <c r="J139" s="24"/>
      <c r="K139" s="24">
        <v>1600</v>
      </c>
      <c r="L139" s="24"/>
      <c r="M139" s="24"/>
      <c r="N139" s="24"/>
      <c r="O139" s="24">
        <v>1600</v>
      </c>
      <c r="P139" s="24"/>
      <c r="Q139" s="24"/>
      <c r="R139" s="24"/>
      <c r="S139" s="24">
        <f t="shared" si="9"/>
        <v>4800</v>
      </c>
      <c r="T139" s="24">
        <f t="shared" si="10"/>
        <v>0</v>
      </c>
      <c r="U139" s="24">
        <f t="shared" si="11"/>
        <v>0</v>
      </c>
      <c r="V139" s="24">
        <f t="shared" si="12"/>
        <v>0</v>
      </c>
    </row>
    <row r="140" spans="1:22" s="7" customFormat="1" ht="24">
      <c r="A140" s="20">
        <v>133</v>
      </c>
      <c r="B140" s="21"/>
      <c r="C140" s="21"/>
      <c r="D140" s="22" t="s">
        <v>126</v>
      </c>
      <c r="E140" s="21" t="s">
        <v>141</v>
      </c>
      <c r="F140" s="13"/>
      <c r="G140" s="24">
        <v>2023.81</v>
      </c>
      <c r="H140" s="24">
        <v>19</v>
      </c>
      <c r="I140" s="24"/>
      <c r="J140" s="24"/>
      <c r="K140" s="43">
        <v>1861</v>
      </c>
      <c r="L140" s="24">
        <v>19</v>
      </c>
      <c r="M140" s="24"/>
      <c r="N140" s="24"/>
      <c r="O140" s="24">
        <v>1900</v>
      </c>
      <c r="P140" s="24">
        <v>19</v>
      </c>
      <c r="Q140" s="24"/>
      <c r="R140" s="24"/>
      <c r="S140" s="24">
        <f t="shared" si="9"/>
        <v>5784.8099999999995</v>
      </c>
      <c r="T140" s="24">
        <f t="shared" si="10"/>
        <v>57</v>
      </c>
      <c r="U140" s="24">
        <f t="shared" si="11"/>
        <v>0</v>
      </c>
      <c r="V140" s="24">
        <f t="shared" si="12"/>
        <v>0</v>
      </c>
    </row>
    <row r="141" spans="1:22" s="32" customFormat="1" ht="36">
      <c r="A141" s="20">
        <v>134</v>
      </c>
      <c r="B141" s="29" t="s">
        <v>38</v>
      </c>
      <c r="C141" s="29" t="s">
        <v>161</v>
      </c>
      <c r="D141" s="30" t="s">
        <v>125</v>
      </c>
      <c r="E141" s="29" t="s">
        <v>143</v>
      </c>
      <c r="F141" s="31"/>
      <c r="G141" s="24">
        <v>4000</v>
      </c>
      <c r="H141" s="24"/>
      <c r="I141" s="24"/>
      <c r="J141" s="24"/>
      <c r="K141" s="24">
        <v>4000</v>
      </c>
      <c r="L141" s="24"/>
      <c r="M141" s="24"/>
      <c r="N141" s="24"/>
      <c r="O141" s="24">
        <v>4000</v>
      </c>
      <c r="P141" s="24"/>
      <c r="Q141" s="24"/>
      <c r="R141" s="24"/>
      <c r="S141" s="24">
        <f t="shared" si="9"/>
        <v>12000</v>
      </c>
      <c r="T141" s="24">
        <f t="shared" si="10"/>
        <v>0</v>
      </c>
      <c r="U141" s="24">
        <f t="shared" si="11"/>
        <v>0</v>
      </c>
      <c r="V141" s="24">
        <f t="shared" si="12"/>
        <v>0</v>
      </c>
    </row>
    <row r="142" spans="1:22" s="7" customFormat="1" ht="24">
      <c r="A142" s="20">
        <v>135</v>
      </c>
      <c r="B142" s="21"/>
      <c r="C142" s="21"/>
      <c r="D142" s="22" t="s">
        <v>95</v>
      </c>
      <c r="E142" s="21" t="s">
        <v>140</v>
      </c>
      <c r="F142" s="13"/>
      <c r="G142" s="24">
        <v>1600</v>
      </c>
      <c r="H142" s="24"/>
      <c r="I142" s="24"/>
      <c r="J142" s="24"/>
      <c r="K142" s="24">
        <v>1600</v>
      </c>
      <c r="L142" s="24"/>
      <c r="M142" s="24"/>
      <c r="N142" s="24"/>
      <c r="O142" s="24">
        <v>1600</v>
      </c>
      <c r="P142" s="24"/>
      <c r="Q142" s="24"/>
      <c r="R142" s="24"/>
      <c r="S142" s="24">
        <f t="shared" si="9"/>
        <v>4800</v>
      </c>
      <c r="T142" s="24">
        <f t="shared" si="10"/>
        <v>0</v>
      </c>
      <c r="U142" s="24">
        <f t="shared" si="11"/>
        <v>0</v>
      </c>
      <c r="V142" s="24">
        <f t="shared" si="12"/>
        <v>0</v>
      </c>
    </row>
    <row r="143" spans="1:22" s="32" customFormat="1" ht="24">
      <c r="A143" s="20">
        <v>136</v>
      </c>
      <c r="B143" s="29" t="s">
        <v>39</v>
      </c>
      <c r="C143" s="29" t="s">
        <v>178</v>
      </c>
      <c r="D143" s="30" t="s">
        <v>91</v>
      </c>
      <c r="E143" s="29" t="s">
        <v>144</v>
      </c>
      <c r="F143" s="31"/>
      <c r="G143" s="24">
        <v>3100</v>
      </c>
      <c r="H143" s="24">
        <v>310</v>
      </c>
      <c r="I143" s="24"/>
      <c r="J143" s="24"/>
      <c r="K143" s="24">
        <v>3100</v>
      </c>
      <c r="L143" s="24">
        <v>310</v>
      </c>
      <c r="M143" s="24"/>
      <c r="N143" s="24"/>
      <c r="O143" s="24">
        <v>3100</v>
      </c>
      <c r="P143" s="24">
        <v>310</v>
      </c>
      <c r="Q143" s="24"/>
      <c r="R143" s="24"/>
      <c r="S143" s="24">
        <f t="shared" si="9"/>
        <v>9300</v>
      </c>
      <c r="T143" s="24">
        <f t="shared" si="10"/>
        <v>930</v>
      </c>
      <c r="U143" s="24">
        <f t="shared" si="11"/>
        <v>0</v>
      </c>
      <c r="V143" s="24">
        <f t="shared" si="12"/>
        <v>0</v>
      </c>
    </row>
    <row r="144" spans="1:22" s="7" customFormat="1" ht="24">
      <c r="A144" s="20">
        <v>137</v>
      </c>
      <c r="B144" s="21"/>
      <c r="C144" s="21"/>
      <c r="D144" s="22" t="s">
        <v>100</v>
      </c>
      <c r="E144" s="21" t="s">
        <v>139</v>
      </c>
      <c r="F144" s="13"/>
      <c r="G144" s="24">
        <v>1400</v>
      </c>
      <c r="H144" s="24">
        <v>14</v>
      </c>
      <c r="I144" s="24"/>
      <c r="J144" s="24"/>
      <c r="K144" s="24">
        <v>1400</v>
      </c>
      <c r="L144" s="24">
        <v>14</v>
      </c>
      <c r="M144" s="24"/>
      <c r="N144" s="24"/>
      <c r="O144" s="24">
        <v>1400</v>
      </c>
      <c r="P144" s="24">
        <v>14</v>
      </c>
      <c r="Q144" s="24"/>
      <c r="R144" s="24"/>
      <c r="S144" s="24">
        <f t="shared" si="9"/>
        <v>4200</v>
      </c>
      <c r="T144" s="24">
        <f t="shared" si="10"/>
        <v>42</v>
      </c>
      <c r="U144" s="24">
        <f t="shared" si="11"/>
        <v>0</v>
      </c>
      <c r="V144" s="24">
        <f t="shared" si="12"/>
        <v>0</v>
      </c>
    </row>
    <row r="145" spans="1:22" s="7" customFormat="1" ht="24">
      <c r="A145" s="20">
        <v>138</v>
      </c>
      <c r="B145" s="21"/>
      <c r="C145" s="21"/>
      <c r="D145" s="22" t="s">
        <v>95</v>
      </c>
      <c r="E145" s="21" t="s">
        <v>140</v>
      </c>
      <c r="F145" s="13"/>
      <c r="G145" s="24">
        <v>1600</v>
      </c>
      <c r="H145" s="24"/>
      <c r="I145" s="24"/>
      <c r="J145" s="24"/>
      <c r="K145" s="24">
        <v>1600</v>
      </c>
      <c r="L145" s="24"/>
      <c r="M145" s="24"/>
      <c r="N145" s="24"/>
      <c r="O145" s="24">
        <v>1600</v>
      </c>
      <c r="P145" s="24"/>
      <c r="Q145" s="24"/>
      <c r="R145" s="24"/>
      <c r="S145" s="24">
        <f t="shared" si="9"/>
        <v>4800</v>
      </c>
      <c r="T145" s="24">
        <f t="shared" si="10"/>
        <v>0</v>
      </c>
      <c r="U145" s="24">
        <f t="shared" si="11"/>
        <v>0</v>
      </c>
      <c r="V145" s="24">
        <f t="shared" si="12"/>
        <v>0</v>
      </c>
    </row>
    <row r="146" spans="1:22" s="7" customFormat="1" ht="24">
      <c r="A146" s="20">
        <v>139</v>
      </c>
      <c r="B146" s="21"/>
      <c r="C146" s="21"/>
      <c r="D146" s="22" t="s">
        <v>113</v>
      </c>
      <c r="E146" s="21" t="s">
        <v>141</v>
      </c>
      <c r="F146" s="13"/>
      <c r="G146" s="24">
        <v>1700</v>
      </c>
      <c r="H146" s="24">
        <v>17</v>
      </c>
      <c r="I146" s="24"/>
      <c r="J146" s="24"/>
      <c r="K146" s="24">
        <v>1700</v>
      </c>
      <c r="L146" s="24">
        <v>1717</v>
      </c>
      <c r="M146" s="24"/>
      <c r="N146" s="24"/>
      <c r="O146" s="24">
        <v>1700</v>
      </c>
      <c r="P146" s="24">
        <v>1717</v>
      </c>
      <c r="Q146" s="24"/>
      <c r="R146" s="24"/>
      <c r="S146" s="24">
        <f t="shared" si="9"/>
        <v>5100</v>
      </c>
      <c r="T146" s="24">
        <f t="shared" si="10"/>
        <v>3451</v>
      </c>
      <c r="U146" s="24">
        <f t="shared" si="11"/>
        <v>0</v>
      </c>
      <c r="V146" s="24">
        <f t="shared" si="12"/>
        <v>0</v>
      </c>
    </row>
    <row r="147" spans="1:22" s="32" customFormat="1" ht="15">
      <c r="A147" s="20">
        <v>140</v>
      </c>
      <c r="B147" s="29" t="s">
        <v>40</v>
      </c>
      <c r="C147" s="29" t="s">
        <v>160</v>
      </c>
      <c r="D147" s="30" t="s">
        <v>129</v>
      </c>
      <c r="E147" s="29" t="s">
        <v>146</v>
      </c>
      <c r="F147" s="31"/>
      <c r="G147" s="24">
        <v>5600</v>
      </c>
      <c r="H147" s="24">
        <v>56</v>
      </c>
      <c r="I147" s="24"/>
      <c r="J147" s="24"/>
      <c r="K147" s="24">
        <v>5600</v>
      </c>
      <c r="L147" s="24">
        <v>56</v>
      </c>
      <c r="M147" s="24"/>
      <c r="N147" s="24"/>
      <c r="O147" s="24">
        <v>5600</v>
      </c>
      <c r="P147" s="24">
        <v>56</v>
      </c>
      <c r="Q147" s="24"/>
      <c r="R147" s="24"/>
      <c r="S147" s="24">
        <f t="shared" si="9"/>
        <v>16800</v>
      </c>
      <c r="T147" s="24">
        <f t="shared" si="10"/>
        <v>168</v>
      </c>
      <c r="U147" s="24">
        <f t="shared" si="11"/>
        <v>0</v>
      </c>
      <c r="V147" s="24">
        <f t="shared" si="12"/>
        <v>0</v>
      </c>
    </row>
    <row r="148" spans="1:22" s="7" customFormat="1" ht="24">
      <c r="A148" s="20">
        <v>141</v>
      </c>
      <c r="B148" s="21"/>
      <c r="C148" s="21"/>
      <c r="D148" s="22" t="s">
        <v>116</v>
      </c>
      <c r="E148" s="21" t="s">
        <v>140</v>
      </c>
      <c r="F148" s="13"/>
      <c r="G148" s="24">
        <v>1600</v>
      </c>
      <c r="H148" s="24">
        <v>16</v>
      </c>
      <c r="I148" s="24"/>
      <c r="J148" s="24"/>
      <c r="K148" s="24">
        <v>1600</v>
      </c>
      <c r="L148" s="24">
        <v>16</v>
      </c>
      <c r="M148" s="24"/>
      <c r="N148" s="24"/>
      <c r="O148" s="24">
        <v>1600</v>
      </c>
      <c r="P148" s="24">
        <v>16</v>
      </c>
      <c r="Q148" s="24"/>
      <c r="R148" s="24"/>
      <c r="S148" s="24">
        <f t="shared" si="9"/>
        <v>4800</v>
      </c>
      <c r="T148" s="24">
        <f t="shared" si="10"/>
        <v>48</v>
      </c>
      <c r="U148" s="24">
        <f t="shared" si="11"/>
        <v>0</v>
      </c>
      <c r="V148" s="24">
        <f t="shared" si="12"/>
        <v>0</v>
      </c>
    </row>
    <row r="149" spans="1:22" s="7" customFormat="1" ht="36">
      <c r="A149" s="20">
        <v>142</v>
      </c>
      <c r="B149" s="21"/>
      <c r="C149" s="21"/>
      <c r="D149" s="22" t="s">
        <v>96</v>
      </c>
      <c r="E149" s="21" t="s">
        <v>140</v>
      </c>
      <c r="F149" s="13"/>
      <c r="G149" s="24">
        <v>1600</v>
      </c>
      <c r="H149" s="24">
        <v>16</v>
      </c>
      <c r="I149" s="24"/>
      <c r="J149" s="24"/>
      <c r="K149" s="24">
        <v>1600</v>
      </c>
      <c r="L149" s="24">
        <v>16</v>
      </c>
      <c r="M149" s="24"/>
      <c r="N149" s="24"/>
      <c r="O149" s="24">
        <v>1600</v>
      </c>
      <c r="P149" s="24">
        <v>16</v>
      </c>
      <c r="Q149" s="24"/>
      <c r="R149" s="24"/>
      <c r="S149" s="24">
        <f t="shared" si="9"/>
        <v>4800</v>
      </c>
      <c r="T149" s="24">
        <f t="shared" si="10"/>
        <v>48</v>
      </c>
      <c r="U149" s="24">
        <f t="shared" si="11"/>
        <v>0</v>
      </c>
      <c r="V149" s="24">
        <f t="shared" si="12"/>
        <v>0</v>
      </c>
    </row>
    <row r="150" spans="1:22" s="7" customFormat="1" ht="24">
      <c r="A150" s="20">
        <v>143</v>
      </c>
      <c r="B150" s="21"/>
      <c r="C150" s="21"/>
      <c r="D150" s="22" t="s">
        <v>93</v>
      </c>
      <c r="E150" s="21" t="s">
        <v>140</v>
      </c>
      <c r="F150" s="13"/>
      <c r="G150" s="24">
        <v>1600</v>
      </c>
      <c r="H150" s="24">
        <v>16</v>
      </c>
      <c r="I150" s="24"/>
      <c r="J150" s="24"/>
      <c r="K150" s="24">
        <v>1600</v>
      </c>
      <c r="L150" s="24">
        <v>16</v>
      </c>
      <c r="M150" s="24"/>
      <c r="N150" s="24"/>
      <c r="O150" s="24">
        <v>1600</v>
      </c>
      <c r="P150" s="24">
        <v>16</v>
      </c>
      <c r="Q150" s="24"/>
      <c r="R150" s="24"/>
      <c r="S150" s="24">
        <f t="shared" si="9"/>
        <v>4800</v>
      </c>
      <c r="T150" s="24">
        <f t="shared" si="10"/>
        <v>48</v>
      </c>
      <c r="U150" s="24">
        <f t="shared" si="11"/>
        <v>0</v>
      </c>
      <c r="V150" s="24">
        <f t="shared" si="12"/>
        <v>0</v>
      </c>
    </row>
    <row r="151" spans="1:22" s="7" customFormat="1" ht="15">
      <c r="A151" s="20">
        <v>144</v>
      </c>
      <c r="B151" s="21"/>
      <c r="C151" s="21"/>
      <c r="D151" s="22" t="s">
        <v>119</v>
      </c>
      <c r="E151" s="21" t="s">
        <v>141</v>
      </c>
      <c r="F151" s="13"/>
      <c r="G151" s="24">
        <v>1700</v>
      </c>
      <c r="H151" s="24">
        <v>68</v>
      </c>
      <c r="I151" s="24"/>
      <c r="J151" s="24"/>
      <c r="K151" s="24">
        <v>1700</v>
      </c>
      <c r="L151" s="24">
        <v>68</v>
      </c>
      <c r="M151" s="24"/>
      <c r="N151" s="24"/>
      <c r="O151" s="24">
        <v>1700</v>
      </c>
      <c r="P151" s="24">
        <v>68</v>
      </c>
      <c r="Q151" s="24"/>
      <c r="R151" s="24"/>
      <c r="S151" s="24">
        <f t="shared" si="9"/>
        <v>5100</v>
      </c>
      <c r="T151" s="24">
        <f t="shared" si="10"/>
        <v>204</v>
      </c>
      <c r="U151" s="24">
        <f t="shared" si="11"/>
        <v>0</v>
      </c>
      <c r="V151" s="24">
        <f t="shared" si="12"/>
        <v>0</v>
      </c>
    </row>
    <row r="152" spans="1:22" s="7" customFormat="1" ht="24">
      <c r="A152" s="20">
        <v>145</v>
      </c>
      <c r="B152" s="21"/>
      <c r="C152" s="21"/>
      <c r="D152" s="22" t="s">
        <v>102</v>
      </c>
      <c r="E152" s="21" t="s">
        <v>140</v>
      </c>
      <c r="F152" s="13"/>
      <c r="G152" s="24">
        <v>1600</v>
      </c>
      <c r="H152" s="24"/>
      <c r="I152" s="24"/>
      <c r="J152" s="24"/>
      <c r="K152" s="24">
        <v>1600</v>
      </c>
      <c r="L152" s="24"/>
      <c r="M152" s="24"/>
      <c r="N152" s="24"/>
      <c r="O152" s="24">
        <v>1600</v>
      </c>
      <c r="P152" s="24"/>
      <c r="Q152" s="24"/>
      <c r="R152" s="24"/>
      <c r="S152" s="24">
        <f t="shared" si="9"/>
        <v>4800</v>
      </c>
      <c r="T152" s="24">
        <f t="shared" si="10"/>
        <v>0</v>
      </c>
      <c r="U152" s="24">
        <f t="shared" si="11"/>
        <v>0</v>
      </c>
      <c r="V152" s="24">
        <f t="shared" si="12"/>
        <v>0</v>
      </c>
    </row>
    <row r="153" spans="1:22" s="32" customFormat="1" ht="15">
      <c r="A153" s="20">
        <v>146</v>
      </c>
      <c r="B153" s="29" t="s">
        <v>41</v>
      </c>
      <c r="C153" s="29" t="s">
        <v>189</v>
      </c>
      <c r="D153" s="30" t="s">
        <v>86</v>
      </c>
      <c r="E153" s="29" t="s">
        <v>9</v>
      </c>
      <c r="F153" s="31"/>
      <c r="G153" s="24">
        <v>1345.24</v>
      </c>
      <c r="H153" s="24"/>
      <c r="I153" s="24"/>
      <c r="J153" s="24"/>
      <c r="K153" s="24">
        <v>5650</v>
      </c>
      <c r="L153" s="24"/>
      <c r="M153" s="24"/>
      <c r="N153" s="24"/>
      <c r="O153" s="24">
        <v>4176.09</v>
      </c>
      <c r="P153" s="24"/>
      <c r="Q153" s="24"/>
      <c r="R153" s="24"/>
      <c r="S153" s="24">
        <f t="shared" si="9"/>
        <v>11171.33</v>
      </c>
      <c r="T153" s="24">
        <f t="shared" si="10"/>
        <v>0</v>
      </c>
      <c r="U153" s="24">
        <f t="shared" si="11"/>
        <v>0</v>
      </c>
      <c r="V153" s="24">
        <f t="shared" si="12"/>
        <v>0</v>
      </c>
    </row>
    <row r="154" spans="1:22" s="32" customFormat="1" ht="24">
      <c r="A154" s="20">
        <v>147</v>
      </c>
      <c r="B154" s="29" t="s">
        <v>42</v>
      </c>
      <c r="C154" s="29" t="s">
        <v>154</v>
      </c>
      <c r="D154" s="30" t="s">
        <v>106</v>
      </c>
      <c r="E154" s="29" t="s">
        <v>144</v>
      </c>
      <c r="F154" s="31"/>
      <c r="G154" s="24">
        <v>3100</v>
      </c>
      <c r="H154" s="24"/>
      <c r="I154" s="24"/>
      <c r="J154" s="24"/>
      <c r="K154" s="24">
        <v>3100</v>
      </c>
      <c r="L154" s="24"/>
      <c r="M154" s="24"/>
      <c r="N154" s="24"/>
      <c r="O154" s="24">
        <v>3100</v>
      </c>
      <c r="P154" s="24"/>
      <c r="Q154" s="24"/>
      <c r="R154" s="24"/>
      <c r="S154" s="24">
        <f t="shared" si="9"/>
        <v>9300</v>
      </c>
      <c r="T154" s="24">
        <f t="shared" si="10"/>
        <v>0</v>
      </c>
      <c r="U154" s="24">
        <f t="shared" si="11"/>
        <v>0</v>
      </c>
      <c r="V154" s="24">
        <f t="shared" si="12"/>
        <v>0</v>
      </c>
    </row>
    <row r="155" spans="1:22" s="7" customFormat="1" ht="24">
      <c r="A155" s="20">
        <v>148</v>
      </c>
      <c r="B155" s="21"/>
      <c r="C155" s="21"/>
      <c r="D155" s="22" t="s">
        <v>114</v>
      </c>
      <c r="E155" s="21" t="s">
        <v>147</v>
      </c>
      <c r="F155" s="13"/>
      <c r="G155" s="24">
        <v>1300</v>
      </c>
      <c r="H155" s="24"/>
      <c r="I155" s="24"/>
      <c r="J155" s="24"/>
      <c r="K155" s="24">
        <v>1300</v>
      </c>
      <c r="L155" s="24"/>
      <c r="M155" s="24"/>
      <c r="N155" s="24"/>
      <c r="O155" s="24">
        <v>1300</v>
      </c>
      <c r="P155" s="24"/>
      <c r="Q155" s="24"/>
      <c r="R155" s="24"/>
      <c r="S155" s="24">
        <f t="shared" si="9"/>
        <v>3900</v>
      </c>
      <c r="T155" s="24">
        <f t="shared" si="10"/>
        <v>0</v>
      </c>
      <c r="U155" s="24">
        <f t="shared" si="11"/>
        <v>0</v>
      </c>
      <c r="V155" s="24">
        <f t="shared" si="12"/>
        <v>0</v>
      </c>
    </row>
    <row r="156" spans="1:22" s="7" customFormat="1" ht="24">
      <c r="A156" s="20">
        <v>149</v>
      </c>
      <c r="B156" s="21"/>
      <c r="C156" s="21"/>
      <c r="D156" s="22" t="s">
        <v>130</v>
      </c>
      <c r="E156" s="21" t="s">
        <v>140</v>
      </c>
      <c r="F156" s="13"/>
      <c r="G156" s="24">
        <v>1600</v>
      </c>
      <c r="H156" s="24"/>
      <c r="I156" s="24"/>
      <c r="J156" s="24"/>
      <c r="K156" s="24">
        <v>1600</v>
      </c>
      <c r="L156" s="24"/>
      <c r="M156" s="24"/>
      <c r="N156" s="24"/>
      <c r="O156" s="24">
        <v>1600</v>
      </c>
      <c r="P156" s="24"/>
      <c r="Q156" s="24"/>
      <c r="R156" s="24"/>
      <c r="S156" s="24">
        <f t="shared" si="9"/>
        <v>4800</v>
      </c>
      <c r="T156" s="24">
        <f t="shared" si="10"/>
        <v>0</v>
      </c>
      <c r="U156" s="24">
        <f t="shared" si="11"/>
        <v>0</v>
      </c>
      <c r="V156" s="24">
        <f t="shared" si="12"/>
        <v>0</v>
      </c>
    </row>
    <row r="157" spans="1:22" s="7" customFormat="1" ht="24">
      <c r="A157" s="20">
        <v>150</v>
      </c>
      <c r="B157" s="21"/>
      <c r="C157" s="21"/>
      <c r="D157" s="22" t="s">
        <v>85</v>
      </c>
      <c r="E157" s="21" t="s">
        <v>140</v>
      </c>
      <c r="F157" s="13"/>
      <c r="G157" s="24">
        <v>1600</v>
      </c>
      <c r="H157" s="24"/>
      <c r="I157" s="24"/>
      <c r="J157" s="24"/>
      <c r="K157" s="24">
        <v>1600</v>
      </c>
      <c r="L157" s="24"/>
      <c r="M157" s="24"/>
      <c r="N157" s="24"/>
      <c r="O157" s="24">
        <v>1600</v>
      </c>
      <c r="P157" s="24"/>
      <c r="Q157" s="24"/>
      <c r="R157" s="24"/>
      <c r="S157" s="24">
        <f t="shared" si="9"/>
        <v>4800</v>
      </c>
      <c r="T157" s="24">
        <f t="shared" si="10"/>
        <v>0</v>
      </c>
      <c r="U157" s="24">
        <f t="shared" si="11"/>
        <v>0</v>
      </c>
      <c r="V157" s="24">
        <f t="shared" si="12"/>
        <v>0</v>
      </c>
    </row>
    <row r="158" spans="1:22" s="7" customFormat="1" ht="24">
      <c r="A158" s="20">
        <v>151</v>
      </c>
      <c r="B158" s="21"/>
      <c r="C158" s="21"/>
      <c r="D158" s="22" t="s">
        <v>116</v>
      </c>
      <c r="E158" s="21" t="s">
        <v>140</v>
      </c>
      <c r="F158" s="13"/>
      <c r="G158" s="24">
        <v>1600</v>
      </c>
      <c r="H158" s="24">
        <v>16</v>
      </c>
      <c r="I158" s="24"/>
      <c r="J158" s="24"/>
      <c r="K158" s="24">
        <v>1600</v>
      </c>
      <c r="L158" s="24">
        <v>16</v>
      </c>
      <c r="M158" s="24"/>
      <c r="N158" s="24"/>
      <c r="O158" s="24">
        <v>1600</v>
      </c>
      <c r="P158" s="24">
        <v>16</v>
      </c>
      <c r="Q158" s="24"/>
      <c r="R158" s="24"/>
      <c r="S158" s="24">
        <f t="shared" si="9"/>
        <v>4800</v>
      </c>
      <c r="T158" s="24">
        <f t="shared" si="10"/>
        <v>48</v>
      </c>
      <c r="U158" s="24">
        <f t="shared" si="11"/>
        <v>0</v>
      </c>
      <c r="V158" s="24">
        <f t="shared" si="12"/>
        <v>0</v>
      </c>
    </row>
    <row r="159" spans="1:22" s="32" customFormat="1" ht="24">
      <c r="A159" s="20">
        <v>152</v>
      </c>
      <c r="B159" s="29" t="s">
        <v>43</v>
      </c>
      <c r="C159" s="29" t="s">
        <v>190</v>
      </c>
      <c r="D159" s="30" t="s">
        <v>131</v>
      </c>
      <c r="E159" s="29" t="s">
        <v>144</v>
      </c>
      <c r="F159" s="31"/>
      <c r="G159" s="24">
        <v>3700</v>
      </c>
      <c r="H159" s="24"/>
      <c r="I159" s="24"/>
      <c r="J159" s="24"/>
      <c r="K159" s="24">
        <v>4713.33</v>
      </c>
      <c r="L159" s="24"/>
      <c r="M159" s="24"/>
      <c r="N159" s="24"/>
      <c r="O159" s="24">
        <v>3600</v>
      </c>
      <c r="P159" s="24"/>
      <c r="Q159" s="24"/>
      <c r="R159" s="24"/>
      <c r="S159" s="24">
        <f t="shared" si="9"/>
        <v>12013.33</v>
      </c>
      <c r="T159" s="24">
        <f t="shared" si="10"/>
        <v>0</v>
      </c>
      <c r="U159" s="24">
        <f t="shared" si="11"/>
        <v>0</v>
      </c>
      <c r="V159" s="24">
        <f t="shared" si="12"/>
        <v>0</v>
      </c>
    </row>
    <row r="160" spans="1:22" s="7" customFormat="1" ht="36">
      <c r="A160" s="20">
        <v>153</v>
      </c>
      <c r="B160" s="21"/>
      <c r="C160" s="21"/>
      <c r="D160" s="22" t="s">
        <v>110</v>
      </c>
      <c r="E160" s="21" t="s">
        <v>141</v>
      </c>
      <c r="F160" s="13"/>
      <c r="G160" s="24">
        <v>1700</v>
      </c>
      <c r="H160" s="24">
        <v>17</v>
      </c>
      <c r="I160" s="24"/>
      <c r="J160" s="24"/>
      <c r="K160" s="24">
        <v>1700</v>
      </c>
      <c r="L160" s="24">
        <v>17</v>
      </c>
      <c r="M160" s="24"/>
      <c r="N160" s="24"/>
      <c r="O160" s="24">
        <v>779.78</v>
      </c>
      <c r="P160" s="24">
        <v>17</v>
      </c>
      <c r="Q160" s="24">
        <v>920.22</v>
      </c>
      <c r="R160" s="24"/>
      <c r="S160" s="24">
        <f t="shared" si="9"/>
        <v>4179.78</v>
      </c>
      <c r="T160" s="24">
        <f t="shared" si="10"/>
        <v>51</v>
      </c>
      <c r="U160" s="24">
        <f t="shared" si="11"/>
        <v>920.22</v>
      </c>
      <c r="V160" s="24">
        <f t="shared" si="12"/>
        <v>0</v>
      </c>
    </row>
    <row r="161" spans="1:22" s="32" customFormat="1" ht="15">
      <c r="A161" s="20">
        <v>154</v>
      </c>
      <c r="B161" s="29" t="s">
        <v>44</v>
      </c>
      <c r="C161" s="29" t="s">
        <v>161</v>
      </c>
      <c r="D161" s="30" t="s">
        <v>129</v>
      </c>
      <c r="E161" s="29" t="s">
        <v>143</v>
      </c>
      <c r="F161" s="31"/>
      <c r="G161" s="24"/>
      <c r="H161" s="24">
        <v>45</v>
      </c>
      <c r="I161" s="24"/>
      <c r="J161" s="24"/>
      <c r="K161" s="43">
        <v>-9</v>
      </c>
      <c r="L161" s="24">
        <v>45</v>
      </c>
      <c r="M161" s="24"/>
      <c r="N161" s="24"/>
      <c r="O161" s="24"/>
      <c r="P161" s="24">
        <v>45</v>
      </c>
      <c r="Q161" s="24"/>
      <c r="R161" s="24"/>
      <c r="S161" s="24">
        <f t="shared" si="9"/>
        <v>-9</v>
      </c>
      <c r="T161" s="24">
        <f t="shared" si="10"/>
        <v>135</v>
      </c>
      <c r="U161" s="24">
        <f t="shared" si="11"/>
        <v>0</v>
      </c>
      <c r="V161" s="24">
        <f t="shared" si="12"/>
        <v>0</v>
      </c>
    </row>
    <row r="162" spans="1:22" s="7" customFormat="1" ht="24">
      <c r="A162" s="20">
        <v>155</v>
      </c>
      <c r="B162" s="21"/>
      <c r="C162" s="21"/>
      <c r="D162" s="22" t="s">
        <v>90</v>
      </c>
      <c r="E162" s="21" t="s">
        <v>141</v>
      </c>
      <c r="F162" s="13"/>
      <c r="G162" s="24">
        <v>1700</v>
      </c>
      <c r="H162" s="24">
        <v>17</v>
      </c>
      <c r="I162" s="24"/>
      <c r="J162" s="24"/>
      <c r="K162" s="24">
        <v>1700</v>
      </c>
      <c r="L162" s="24">
        <v>17</v>
      </c>
      <c r="M162" s="24"/>
      <c r="N162" s="24"/>
      <c r="O162" s="24">
        <v>1700</v>
      </c>
      <c r="P162" s="24">
        <v>17</v>
      </c>
      <c r="Q162" s="24"/>
      <c r="R162" s="24"/>
      <c r="S162" s="24">
        <f t="shared" si="9"/>
        <v>5100</v>
      </c>
      <c r="T162" s="24">
        <f t="shared" si="10"/>
        <v>51</v>
      </c>
      <c r="U162" s="24">
        <f t="shared" si="11"/>
        <v>0</v>
      </c>
      <c r="V162" s="24">
        <f t="shared" si="12"/>
        <v>0</v>
      </c>
    </row>
    <row r="163" spans="1:22" s="7" customFormat="1" ht="24">
      <c r="A163" s="20">
        <v>156</v>
      </c>
      <c r="B163" s="21"/>
      <c r="C163" s="21"/>
      <c r="D163" s="22" t="s">
        <v>85</v>
      </c>
      <c r="E163" s="21" t="s">
        <v>140</v>
      </c>
      <c r="F163" s="13"/>
      <c r="G163" s="24">
        <v>1600</v>
      </c>
      <c r="H163" s="24"/>
      <c r="I163" s="24"/>
      <c r="J163" s="24"/>
      <c r="K163" s="24">
        <v>1600</v>
      </c>
      <c r="L163" s="24"/>
      <c r="M163" s="24"/>
      <c r="N163" s="24"/>
      <c r="O163" s="24">
        <v>1600</v>
      </c>
      <c r="P163" s="24"/>
      <c r="Q163" s="24"/>
      <c r="R163" s="24"/>
      <c r="S163" s="24">
        <f t="shared" si="9"/>
        <v>4800</v>
      </c>
      <c r="T163" s="24">
        <f t="shared" si="10"/>
        <v>0</v>
      </c>
      <c r="U163" s="24">
        <f t="shared" si="11"/>
        <v>0</v>
      </c>
      <c r="V163" s="24">
        <f t="shared" si="12"/>
        <v>0</v>
      </c>
    </row>
    <row r="164" spans="1:22" s="7" customFormat="1" ht="24">
      <c r="A164" s="20">
        <v>157</v>
      </c>
      <c r="B164" s="21"/>
      <c r="C164" s="21"/>
      <c r="D164" s="22" t="s">
        <v>105</v>
      </c>
      <c r="E164" s="21" t="s">
        <v>141</v>
      </c>
      <c r="F164" s="13"/>
      <c r="G164" s="24">
        <v>1700</v>
      </c>
      <c r="H164" s="24">
        <v>17</v>
      </c>
      <c r="I164" s="24"/>
      <c r="J164" s="24"/>
      <c r="K164" s="24">
        <v>1700</v>
      </c>
      <c r="L164" s="24">
        <v>17</v>
      </c>
      <c r="M164" s="24"/>
      <c r="N164" s="24"/>
      <c r="O164" s="24">
        <v>1700</v>
      </c>
      <c r="P164" s="24">
        <v>17</v>
      </c>
      <c r="Q164" s="24"/>
      <c r="R164" s="24"/>
      <c r="S164" s="24">
        <f t="shared" si="9"/>
        <v>5100</v>
      </c>
      <c r="T164" s="24">
        <f t="shared" si="10"/>
        <v>51</v>
      </c>
      <c r="U164" s="24">
        <f t="shared" si="11"/>
        <v>0</v>
      </c>
      <c r="V164" s="24">
        <f t="shared" si="12"/>
        <v>0</v>
      </c>
    </row>
    <row r="165" spans="1:22" s="32" customFormat="1" ht="24">
      <c r="A165" s="20">
        <v>158</v>
      </c>
      <c r="B165" s="29" t="s">
        <v>45</v>
      </c>
      <c r="C165" s="29" t="s">
        <v>191</v>
      </c>
      <c r="D165" s="30" t="s">
        <v>95</v>
      </c>
      <c r="E165" s="29" t="s">
        <v>144</v>
      </c>
      <c r="F165" s="31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>
        <f t="shared" si="9"/>
        <v>0</v>
      </c>
      <c r="T165" s="24">
        <f t="shared" si="10"/>
        <v>0</v>
      </c>
      <c r="U165" s="24">
        <f t="shared" si="11"/>
        <v>0</v>
      </c>
      <c r="V165" s="24">
        <f t="shared" si="12"/>
        <v>0</v>
      </c>
    </row>
    <row r="166" spans="1:22" s="7" customFormat="1" ht="24">
      <c r="A166" s="20">
        <v>159</v>
      </c>
      <c r="B166" s="21"/>
      <c r="C166" s="21"/>
      <c r="D166" s="22" t="s">
        <v>109</v>
      </c>
      <c r="E166" s="21" t="s">
        <v>140</v>
      </c>
      <c r="F166" s="13"/>
      <c r="G166" s="24">
        <v>1600</v>
      </c>
      <c r="H166" s="24">
        <v>16</v>
      </c>
      <c r="I166" s="24"/>
      <c r="J166" s="24"/>
      <c r="K166" s="24">
        <v>1600</v>
      </c>
      <c r="L166" s="24">
        <v>16</v>
      </c>
      <c r="M166" s="24"/>
      <c r="N166" s="24"/>
      <c r="O166" s="24">
        <v>1600</v>
      </c>
      <c r="P166" s="24">
        <v>16</v>
      </c>
      <c r="Q166" s="24"/>
      <c r="R166" s="24"/>
      <c r="S166" s="24">
        <f t="shared" si="9"/>
        <v>4800</v>
      </c>
      <c r="T166" s="24">
        <f t="shared" si="10"/>
        <v>48</v>
      </c>
      <c r="U166" s="24">
        <f t="shared" si="11"/>
        <v>0</v>
      </c>
      <c r="V166" s="24">
        <f t="shared" si="12"/>
        <v>0</v>
      </c>
    </row>
    <row r="167" spans="1:22" s="7" customFormat="1" ht="36">
      <c r="A167" s="20">
        <v>160</v>
      </c>
      <c r="B167" s="21"/>
      <c r="C167" s="21"/>
      <c r="D167" s="22" t="s">
        <v>83</v>
      </c>
      <c r="E167" s="21" t="s">
        <v>140</v>
      </c>
      <c r="F167" s="13"/>
      <c r="G167" s="24">
        <v>1600</v>
      </c>
      <c r="H167" s="24"/>
      <c r="I167" s="24"/>
      <c r="J167" s="24"/>
      <c r="K167" s="24">
        <v>1600</v>
      </c>
      <c r="L167" s="24"/>
      <c r="M167" s="24"/>
      <c r="N167" s="24"/>
      <c r="O167" s="24">
        <v>1600</v>
      </c>
      <c r="P167" s="24"/>
      <c r="Q167" s="24"/>
      <c r="R167" s="24"/>
      <c r="S167" s="24">
        <f t="shared" si="9"/>
        <v>4800</v>
      </c>
      <c r="T167" s="24">
        <f t="shared" si="10"/>
        <v>0</v>
      </c>
      <c r="U167" s="24">
        <f t="shared" si="11"/>
        <v>0</v>
      </c>
      <c r="V167" s="24">
        <f t="shared" si="12"/>
        <v>0</v>
      </c>
    </row>
    <row r="168" spans="1:22" s="32" customFormat="1" ht="24">
      <c r="A168" s="20">
        <v>161</v>
      </c>
      <c r="B168" s="29" t="s">
        <v>46</v>
      </c>
      <c r="C168" s="29" t="s">
        <v>150</v>
      </c>
      <c r="D168" s="30" t="s">
        <v>120</v>
      </c>
      <c r="E168" s="29" t="s">
        <v>143</v>
      </c>
      <c r="F168" s="31"/>
      <c r="G168" s="24">
        <v>4000</v>
      </c>
      <c r="H168" s="24"/>
      <c r="I168" s="24"/>
      <c r="J168" s="24"/>
      <c r="K168" s="24">
        <v>4000</v>
      </c>
      <c r="L168" s="24"/>
      <c r="M168" s="24"/>
      <c r="N168" s="24"/>
      <c r="O168" s="24">
        <v>4000</v>
      </c>
      <c r="P168" s="24"/>
      <c r="Q168" s="24"/>
      <c r="R168" s="24"/>
      <c r="S168" s="24">
        <f t="shared" si="9"/>
        <v>12000</v>
      </c>
      <c r="T168" s="24">
        <f t="shared" si="10"/>
        <v>0</v>
      </c>
      <c r="U168" s="24">
        <f t="shared" si="11"/>
        <v>0</v>
      </c>
      <c r="V168" s="24">
        <f t="shared" si="12"/>
        <v>0</v>
      </c>
    </row>
    <row r="169" spans="1:22" s="7" customFormat="1" ht="15">
      <c r="A169" s="20">
        <v>162</v>
      </c>
      <c r="B169" s="21"/>
      <c r="C169" s="21"/>
      <c r="D169" s="22" t="s">
        <v>94</v>
      </c>
      <c r="E169" s="21" t="s">
        <v>140</v>
      </c>
      <c r="F169" s="13"/>
      <c r="G169" s="24">
        <v>1600</v>
      </c>
      <c r="H169" s="24"/>
      <c r="I169" s="24"/>
      <c r="J169" s="24"/>
      <c r="K169" s="24">
        <v>1600</v>
      </c>
      <c r="L169" s="24"/>
      <c r="M169" s="24"/>
      <c r="N169" s="24"/>
      <c r="O169" s="24">
        <v>1600</v>
      </c>
      <c r="P169" s="24"/>
      <c r="Q169" s="24"/>
      <c r="R169" s="24"/>
      <c r="S169" s="24">
        <f t="shared" si="9"/>
        <v>4800</v>
      </c>
      <c r="T169" s="24">
        <f t="shared" si="10"/>
        <v>0</v>
      </c>
      <c r="U169" s="24">
        <f t="shared" si="11"/>
        <v>0</v>
      </c>
      <c r="V169" s="24">
        <f t="shared" si="12"/>
        <v>0</v>
      </c>
    </row>
    <row r="170" spans="1:22" s="7" customFormat="1" ht="36">
      <c r="A170" s="20">
        <v>163</v>
      </c>
      <c r="B170" s="21"/>
      <c r="C170" s="21"/>
      <c r="D170" s="22" t="s">
        <v>83</v>
      </c>
      <c r="E170" s="21" t="s">
        <v>139</v>
      </c>
      <c r="F170" s="13"/>
      <c r="G170" s="24">
        <v>1400</v>
      </c>
      <c r="H170" s="24"/>
      <c r="I170" s="24"/>
      <c r="J170" s="24"/>
      <c r="K170" s="24">
        <v>1400</v>
      </c>
      <c r="L170" s="24"/>
      <c r="M170" s="24"/>
      <c r="N170" s="24"/>
      <c r="O170" s="24">
        <v>1400</v>
      </c>
      <c r="P170" s="24"/>
      <c r="Q170" s="24"/>
      <c r="R170" s="24"/>
      <c r="S170" s="24">
        <f t="shared" si="9"/>
        <v>4200</v>
      </c>
      <c r="T170" s="24">
        <f t="shared" si="10"/>
        <v>0</v>
      </c>
      <c r="U170" s="24">
        <f t="shared" si="11"/>
        <v>0</v>
      </c>
      <c r="V170" s="24">
        <f t="shared" si="12"/>
        <v>0</v>
      </c>
    </row>
    <row r="171" spans="1:22" s="7" customFormat="1" ht="36">
      <c r="A171" s="20">
        <v>164</v>
      </c>
      <c r="B171" s="21"/>
      <c r="C171" s="21"/>
      <c r="D171" s="22" t="s">
        <v>96</v>
      </c>
      <c r="E171" s="21" t="s">
        <v>140</v>
      </c>
      <c r="F171" s="13"/>
      <c r="G171" s="24">
        <v>1600</v>
      </c>
      <c r="H171" s="24">
        <v>16</v>
      </c>
      <c r="I171" s="24"/>
      <c r="J171" s="24"/>
      <c r="K171" s="24">
        <v>1600</v>
      </c>
      <c r="L171" s="24">
        <v>16</v>
      </c>
      <c r="M171" s="24"/>
      <c r="N171" s="24"/>
      <c r="O171" s="24">
        <v>1600</v>
      </c>
      <c r="P171" s="24">
        <v>16</v>
      </c>
      <c r="Q171" s="24"/>
      <c r="R171" s="24"/>
      <c r="S171" s="24">
        <f t="shared" si="9"/>
        <v>4800</v>
      </c>
      <c r="T171" s="24">
        <f t="shared" si="10"/>
        <v>48</v>
      </c>
      <c r="U171" s="24">
        <f t="shared" si="11"/>
        <v>0</v>
      </c>
      <c r="V171" s="24">
        <f t="shared" si="12"/>
        <v>0</v>
      </c>
    </row>
    <row r="172" spans="1:22" s="32" customFormat="1" ht="15">
      <c r="A172" s="20">
        <v>165</v>
      </c>
      <c r="B172" s="29" t="s">
        <v>47</v>
      </c>
      <c r="C172" s="29" t="s">
        <v>192</v>
      </c>
      <c r="D172" s="30" t="s">
        <v>86</v>
      </c>
      <c r="E172" s="29" t="s">
        <v>9</v>
      </c>
      <c r="F172" s="31"/>
      <c r="G172" s="24">
        <v>5650</v>
      </c>
      <c r="H172" s="24"/>
      <c r="I172" s="24"/>
      <c r="J172" s="24"/>
      <c r="K172" s="24">
        <v>5650</v>
      </c>
      <c r="L172" s="24"/>
      <c r="M172" s="24"/>
      <c r="N172" s="24"/>
      <c r="O172" s="24">
        <v>5650</v>
      </c>
      <c r="P172" s="24"/>
      <c r="Q172" s="24"/>
      <c r="R172" s="24"/>
      <c r="S172" s="24">
        <f t="shared" si="9"/>
        <v>16950</v>
      </c>
      <c r="T172" s="24">
        <f t="shared" si="10"/>
        <v>0</v>
      </c>
      <c r="U172" s="24">
        <f t="shared" si="11"/>
        <v>0</v>
      </c>
      <c r="V172" s="24">
        <f t="shared" si="12"/>
        <v>0</v>
      </c>
    </row>
    <row r="173" spans="1:22" s="7" customFormat="1" ht="15">
      <c r="A173" s="20">
        <v>166</v>
      </c>
      <c r="B173" s="21"/>
      <c r="C173" s="21"/>
      <c r="D173" s="22" t="s">
        <v>88</v>
      </c>
      <c r="E173" s="21" t="s">
        <v>140</v>
      </c>
      <c r="F173" s="13"/>
      <c r="G173" s="24">
        <v>1236.3599999999999</v>
      </c>
      <c r="H173" s="24">
        <v>16</v>
      </c>
      <c r="I173" s="24">
        <v>363.64</v>
      </c>
      <c r="J173" s="24"/>
      <c r="K173" s="24">
        <v>1600</v>
      </c>
      <c r="L173" s="24">
        <v>16</v>
      </c>
      <c r="M173" s="24"/>
      <c r="N173" s="24"/>
      <c r="O173" s="24">
        <v>1600</v>
      </c>
      <c r="P173" s="24">
        <v>16</v>
      </c>
      <c r="Q173" s="24"/>
      <c r="R173" s="24"/>
      <c r="S173" s="24">
        <f t="shared" si="9"/>
        <v>4436.3599999999997</v>
      </c>
      <c r="T173" s="24">
        <f t="shared" si="10"/>
        <v>48</v>
      </c>
      <c r="U173" s="24">
        <f t="shared" si="11"/>
        <v>363.64</v>
      </c>
      <c r="V173" s="24">
        <f t="shared" si="12"/>
        <v>0</v>
      </c>
    </row>
    <row r="174" spans="1:22" s="7" customFormat="1" ht="15">
      <c r="A174" s="20">
        <v>167</v>
      </c>
      <c r="B174" s="21"/>
      <c r="C174" s="21"/>
      <c r="D174" s="22" t="s">
        <v>104</v>
      </c>
      <c r="E174" s="21" t="s">
        <v>140</v>
      </c>
      <c r="F174" s="13"/>
      <c r="G174" s="24">
        <v>1600</v>
      </c>
      <c r="H174" s="24"/>
      <c r="I174" s="24"/>
      <c r="J174" s="24"/>
      <c r="K174" s="24">
        <v>1600</v>
      </c>
      <c r="L174" s="24"/>
      <c r="M174" s="24"/>
      <c r="N174" s="24"/>
      <c r="O174" s="24">
        <v>1600</v>
      </c>
      <c r="P174" s="24"/>
      <c r="Q174" s="24"/>
      <c r="R174" s="24"/>
      <c r="S174" s="24">
        <f t="shared" si="9"/>
        <v>4800</v>
      </c>
      <c r="T174" s="24">
        <f t="shared" si="10"/>
        <v>0</v>
      </c>
      <c r="U174" s="24">
        <f t="shared" si="11"/>
        <v>0</v>
      </c>
      <c r="V174" s="24">
        <f t="shared" si="12"/>
        <v>0</v>
      </c>
    </row>
    <row r="175" spans="1:22" s="7" customFormat="1" ht="15">
      <c r="A175" s="20">
        <v>168</v>
      </c>
      <c r="B175" s="21"/>
      <c r="C175" s="21"/>
      <c r="D175" s="22" t="s">
        <v>115</v>
      </c>
      <c r="E175" s="21" t="s">
        <v>140</v>
      </c>
      <c r="F175" s="13"/>
      <c r="G175" s="24">
        <v>1600</v>
      </c>
      <c r="H175" s="24"/>
      <c r="I175" s="24"/>
      <c r="J175" s="24"/>
      <c r="K175" s="24">
        <v>1600</v>
      </c>
      <c r="L175" s="24"/>
      <c r="M175" s="24"/>
      <c r="N175" s="24"/>
      <c r="O175" s="24">
        <v>1600</v>
      </c>
      <c r="P175" s="24"/>
      <c r="Q175" s="24"/>
      <c r="R175" s="24"/>
      <c r="S175" s="24">
        <f t="shared" si="9"/>
        <v>4800</v>
      </c>
      <c r="T175" s="24">
        <f t="shared" si="10"/>
        <v>0</v>
      </c>
      <c r="U175" s="24">
        <f t="shared" si="11"/>
        <v>0</v>
      </c>
      <c r="V175" s="24">
        <f t="shared" si="12"/>
        <v>0</v>
      </c>
    </row>
    <row r="176" spans="1:22" s="7" customFormat="1" ht="24">
      <c r="A176" s="20">
        <v>169</v>
      </c>
      <c r="B176" s="21"/>
      <c r="C176" s="21"/>
      <c r="D176" s="22" t="s">
        <v>106</v>
      </c>
      <c r="E176" s="21" t="s">
        <v>140</v>
      </c>
      <c r="F176" s="13"/>
      <c r="G176" s="24">
        <v>1600</v>
      </c>
      <c r="H176" s="24"/>
      <c r="I176" s="24"/>
      <c r="J176" s="24"/>
      <c r="K176" s="24">
        <v>1600</v>
      </c>
      <c r="L176" s="24"/>
      <c r="M176" s="24"/>
      <c r="N176" s="24"/>
      <c r="O176" s="24">
        <v>1600</v>
      </c>
      <c r="P176" s="24"/>
      <c r="Q176" s="24"/>
      <c r="R176" s="24"/>
      <c r="S176" s="24">
        <f t="shared" si="9"/>
        <v>4800</v>
      </c>
      <c r="T176" s="24">
        <f t="shared" si="10"/>
        <v>0</v>
      </c>
      <c r="U176" s="24">
        <f t="shared" si="11"/>
        <v>0</v>
      </c>
      <c r="V176" s="24">
        <f t="shared" si="12"/>
        <v>0</v>
      </c>
    </row>
    <row r="177" spans="1:22" s="7" customFormat="1" ht="15">
      <c r="A177" s="20">
        <v>170</v>
      </c>
      <c r="B177" s="21"/>
      <c r="C177" s="21"/>
      <c r="D177" s="22" t="s">
        <v>119</v>
      </c>
      <c r="E177" s="21" t="s">
        <v>141</v>
      </c>
      <c r="F177" s="13"/>
      <c r="G177" s="24">
        <v>1700</v>
      </c>
      <c r="H177" s="24">
        <v>17</v>
      </c>
      <c r="I177" s="24"/>
      <c r="J177" s="24"/>
      <c r="K177" s="24">
        <v>1700</v>
      </c>
      <c r="L177" s="24">
        <v>17</v>
      </c>
      <c r="M177" s="24"/>
      <c r="N177" s="24"/>
      <c r="O177" s="24">
        <v>1700</v>
      </c>
      <c r="P177" s="24">
        <v>17</v>
      </c>
      <c r="Q177" s="24"/>
      <c r="R177" s="24"/>
      <c r="S177" s="24">
        <f t="shared" si="9"/>
        <v>5100</v>
      </c>
      <c r="T177" s="24">
        <f t="shared" si="10"/>
        <v>51</v>
      </c>
      <c r="U177" s="24">
        <f t="shared" si="11"/>
        <v>0</v>
      </c>
      <c r="V177" s="24">
        <f t="shared" si="12"/>
        <v>0</v>
      </c>
    </row>
    <row r="178" spans="1:22" s="7" customFormat="1" ht="24">
      <c r="A178" s="20">
        <v>171</v>
      </c>
      <c r="B178" s="21"/>
      <c r="C178" s="21"/>
      <c r="D178" s="22" t="s">
        <v>109</v>
      </c>
      <c r="E178" s="21" t="s">
        <v>140</v>
      </c>
      <c r="F178" s="13"/>
      <c r="G178" s="24">
        <v>1600</v>
      </c>
      <c r="H178" s="24">
        <v>16</v>
      </c>
      <c r="I178" s="24"/>
      <c r="J178" s="24"/>
      <c r="K178" s="24">
        <v>1600</v>
      </c>
      <c r="L178" s="24">
        <v>16</v>
      </c>
      <c r="M178" s="24"/>
      <c r="N178" s="24"/>
      <c r="O178" s="24">
        <v>1600</v>
      </c>
      <c r="P178" s="24">
        <v>16</v>
      </c>
      <c r="Q178" s="24"/>
      <c r="R178" s="24"/>
      <c r="S178" s="24">
        <f t="shared" si="9"/>
        <v>4800</v>
      </c>
      <c r="T178" s="24">
        <f t="shared" si="10"/>
        <v>48</v>
      </c>
      <c r="U178" s="24">
        <f t="shared" si="11"/>
        <v>0</v>
      </c>
      <c r="V178" s="24">
        <f t="shared" si="12"/>
        <v>0</v>
      </c>
    </row>
    <row r="179" spans="1:22" s="7" customFormat="1" ht="24">
      <c r="A179" s="20">
        <v>172</v>
      </c>
      <c r="B179" s="21"/>
      <c r="C179" s="21"/>
      <c r="D179" s="22" t="s">
        <v>102</v>
      </c>
      <c r="E179" s="21" t="s">
        <v>139</v>
      </c>
      <c r="F179" s="13"/>
      <c r="G179" s="24">
        <v>1400</v>
      </c>
      <c r="H179" s="24"/>
      <c r="I179" s="24"/>
      <c r="J179" s="24"/>
      <c r="K179" s="24">
        <v>1400</v>
      </c>
      <c r="L179" s="24"/>
      <c r="M179" s="24"/>
      <c r="N179" s="24"/>
      <c r="O179" s="24">
        <v>1400</v>
      </c>
      <c r="P179" s="24"/>
      <c r="Q179" s="24"/>
      <c r="R179" s="24"/>
      <c r="S179" s="24">
        <f t="shared" si="9"/>
        <v>4200</v>
      </c>
      <c r="T179" s="24">
        <f t="shared" si="10"/>
        <v>0</v>
      </c>
      <c r="U179" s="24">
        <f t="shared" si="11"/>
        <v>0</v>
      </c>
      <c r="V179" s="24">
        <f t="shared" si="12"/>
        <v>0</v>
      </c>
    </row>
    <row r="180" spans="1:22" s="32" customFormat="1" ht="15">
      <c r="A180" s="20">
        <v>173</v>
      </c>
      <c r="B180" s="29" t="s">
        <v>48</v>
      </c>
      <c r="C180" s="29" t="s">
        <v>162</v>
      </c>
      <c r="D180" s="30" t="s">
        <v>128</v>
      </c>
      <c r="E180" s="29" t="s">
        <v>144</v>
      </c>
      <c r="F180" s="31"/>
      <c r="G180" s="24">
        <v>3100</v>
      </c>
      <c r="H180" s="24">
        <v>31</v>
      </c>
      <c r="I180" s="24"/>
      <c r="J180" s="24"/>
      <c r="K180" s="24">
        <v>3100</v>
      </c>
      <c r="L180" s="24">
        <v>31</v>
      </c>
      <c r="M180" s="24"/>
      <c r="N180" s="24"/>
      <c r="O180" s="24">
        <v>3100</v>
      </c>
      <c r="P180" s="24">
        <v>31</v>
      </c>
      <c r="Q180" s="24"/>
      <c r="R180" s="24"/>
      <c r="S180" s="24">
        <f t="shared" si="9"/>
        <v>9300</v>
      </c>
      <c r="T180" s="24">
        <f t="shared" si="10"/>
        <v>93</v>
      </c>
      <c r="U180" s="24">
        <f t="shared" si="11"/>
        <v>0</v>
      </c>
      <c r="V180" s="24">
        <f t="shared" si="12"/>
        <v>0</v>
      </c>
    </row>
    <row r="181" spans="1:22" s="7" customFormat="1" ht="24">
      <c r="A181" s="20">
        <v>174</v>
      </c>
      <c r="B181" s="21"/>
      <c r="C181" s="21"/>
      <c r="D181" s="22" t="s">
        <v>97</v>
      </c>
      <c r="E181" s="21" t="s">
        <v>6</v>
      </c>
      <c r="F181" s="13"/>
      <c r="G181" s="24">
        <v>1500</v>
      </c>
      <c r="H181" s="24"/>
      <c r="I181" s="24"/>
      <c r="J181" s="24"/>
      <c r="K181" s="24">
        <v>1500</v>
      </c>
      <c r="L181" s="24"/>
      <c r="M181" s="24"/>
      <c r="N181" s="24"/>
      <c r="O181" s="24">
        <v>1500</v>
      </c>
      <c r="P181" s="24"/>
      <c r="Q181" s="24"/>
      <c r="R181" s="24"/>
      <c r="S181" s="24">
        <f t="shared" si="9"/>
        <v>4500</v>
      </c>
      <c r="T181" s="24">
        <f t="shared" si="10"/>
        <v>0</v>
      </c>
      <c r="U181" s="24">
        <f t="shared" si="11"/>
        <v>0</v>
      </c>
      <c r="V181" s="24">
        <f t="shared" si="12"/>
        <v>0</v>
      </c>
    </row>
    <row r="182" spans="1:22" s="7" customFormat="1" ht="24">
      <c r="A182" s="20">
        <v>175</v>
      </c>
      <c r="B182" s="21"/>
      <c r="C182" s="21"/>
      <c r="D182" s="22" t="s">
        <v>113</v>
      </c>
      <c r="E182" s="21" t="s">
        <v>145</v>
      </c>
      <c r="F182" s="13"/>
      <c r="G182" s="24">
        <v>1200</v>
      </c>
      <c r="H182" s="24">
        <v>12</v>
      </c>
      <c r="I182" s="24"/>
      <c r="J182" s="24"/>
      <c r="K182" s="24">
        <v>1200</v>
      </c>
      <c r="L182" s="24">
        <v>12</v>
      </c>
      <c r="M182" s="24"/>
      <c r="N182" s="24"/>
      <c r="O182" s="24"/>
      <c r="P182" s="24"/>
      <c r="Q182" s="24"/>
      <c r="R182" s="24"/>
      <c r="S182" s="24">
        <f t="shared" si="9"/>
        <v>2400</v>
      </c>
      <c r="T182" s="24">
        <f t="shared" si="10"/>
        <v>24</v>
      </c>
      <c r="U182" s="24">
        <f t="shared" si="11"/>
        <v>0</v>
      </c>
      <c r="V182" s="24">
        <f t="shared" si="12"/>
        <v>0</v>
      </c>
    </row>
    <row r="183" spans="1:22" s="7" customFormat="1" ht="24">
      <c r="A183" s="20">
        <v>176</v>
      </c>
      <c r="B183" s="21"/>
      <c r="C183" s="21"/>
      <c r="D183" s="22" t="s">
        <v>126</v>
      </c>
      <c r="E183" s="21" t="s">
        <v>141</v>
      </c>
      <c r="F183" s="13"/>
      <c r="G183" s="24">
        <v>1900</v>
      </c>
      <c r="H183" s="24"/>
      <c r="I183" s="24"/>
      <c r="J183" s="24"/>
      <c r="K183" s="24">
        <v>1900</v>
      </c>
      <c r="L183" s="24"/>
      <c r="M183" s="24"/>
      <c r="N183" s="24"/>
      <c r="O183" s="24">
        <v>1900</v>
      </c>
      <c r="P183" s="24"/>
      <c r="Q183" s="24"/>
      <c r="R183" s="24"/>
      <c r="S183" s="24">
        <f t="shared" si="9"/>
        <v>5700</v>
      </c>
      <c r="T183" s="24">
        <f t="shared" si="10"/>
        <v>0</v>
      </c>
      <c r="U183" s="24">
        <f t="shared" si="11"/>
        <v>0</v>
      </c>
      <c r="V183" s="24">
        <f t="shared" si="12"/>
        <v>0</v>
      </c>
    </row>
    <row r="184" spans="1:22" s="7" customFormat="1" ht="24">
      <c r="A184" s="20">
        <v>177</v>
      </c>
      <c r="B184" s="21"/>
      <c r="C184" s="21"/>
      <c r="D184" s="22" t="s">
        <v>87</v>
      </c>
      <c r="E184" s="21" t="s">
        <v>140</v>
      </c>
      <c r="F184" s="13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>
        <f t="shared" si="9"/>
        <v>0</v>
      </c>
      <c r="T184" s="24">
        <f t="shared" si="10"/>
        <v>0</v>
      </c>
      <c r="U184" s="24">
        <f t="shared" si="11"/>
        <v>0</v>
      </c>
      <c r="V184" s="24">
        <f t="shared" si="12"/>
        <v>0</v>
      </c>
    </row>
    <row r="185" spans="1:22" s="7" customFormat="1" ht="36">
      <c r="A185" s="20">
        <v>178</v>
      </c>
      <c r="B185" s="21"/>
      <c r="C185" s="21"/>
      <c r="D185" s="22" t="s">
        <v>83</v>
      </c>
      <c r="E185" s="21" t="s">
        <v>145</v>
      </c>
      <c r="F185" s="13"/>
      <c r="G185" s="24">
        <v>1200</v>
      </c>
      <c r="H185" s="24"/>
      <c r="I185" s="24"/>
      <c r="J185" s="24"/>
      <c r="K185" s="24">
        <v>1200</v>
      </c>
      <c r="L185" s="24"/>
      <c r="M185" s="24"/>
      <c r="N185" s="24"/>
      <c r="O185" s="43">
        <v>-60</v>
      </c>
      <c r="P185" s="24"/>
      <c r="Q185" s="24"/>
      <c r="R185" s="24"/>
      <c r="S185" s="24">
        <f t="shared" si="9"/>
        <v>2340</v>
      </c>
      <c r="T185" s="24">
        <f t="shared" si="10"/>
        <v>0</v>
      </c>
      <c r="U185" s="24">
        <f t="shared" si="11"/>
        <v>0</v>
      </c>
      <c r="V185" s="24">
        <f t="shared" si="12"/>
        <v>0</v>
      </c>
    </row>
    <row r="186" spans="1:22" s="7" customFormat="1" ht="15">
      <c r="A186" s="20">
        <v>179</v>
      </c>
      <c r="B186" s="21"/>
      <c r="C186" s="21"/>
      <c r="D186" s="22" t="s">
        <v>84</v>
      </c>
      <c r="E186" s="21" t="s">
        <v>140</v>
      </c>
      <c r="F186" s="13"/>
      <c r="G186" s="24">
        <v>1600</v>
      </c>
      <c r="H186" s="24"/>
      <c r="I186" s="24"/>
      <c r="J186" s="24"/>
      <c r="K186" s="24">
        <v>1600</v>
      </c>
      <c r="L186" s="24"/>
      <c r="M186" s="24"/>
      <c r="N186" s="24"/>
      <c r="O186" s="24">
        <v>1600</v>
      </c>
      <c r="P186" s="24"/>
      <c r="Q186" s="24"/>
      <c r="R186" s="24"/>
      <c r="S186" s="24">
        <f t="shared" si="9"/>
        <v>4800</v>
      </c>
      <c r="T186" s="24">
        <f t="shared" si="10"/>
        <v>0</v>
      </c>
      <c r="U186" s="24">
        <f t="shared" si="11"/>
        <v>0</v>
      </c>
      <c r="V186" s="24">
        <f t="shared" si="12"/>
        <v>0</v>
      </c>
    </row>
    <row r="187" spans="1:22" s="7" customFormat="1" ht="15">
      <c r="A187" s="20">
        <v>180</v>
      </c>
      <c r="B187" s="21"/>
      <c r="C187" s="21"/>
      <c r="D187" s="22" t="s">
        <v>104</v>
      </c>
      <c r="E187" s="21" t="s">
        <v>141</v>
      </c>
      <c r="F187" s="13"/>
      <c r="G187" s="24">
        <v>1700</v>
      </c>
      <c r="H187" s="24"/>
      <c r="I187" s="24"/>
      <c r="J187" s="24"/>
      <c r="K187" s="24">
        <v>1700</v>
      </c>
      <c r="L187" s="24"/>
      <c r="M187" s="24"/>
      <c r="N187" s="24"/>
      <c r="O187" s="24">
        <v>1700</v>
      </c>
      <c r="P187" s="24"/>
      <c r="Q187" s="24"/>
      <c r="R187" s="24"/>
      <c r="S187" s="24">
        <f t="shared" si="9"/>
        <v>5100</v>
      </c>
      <c r="T187" s="24">
        <f t="shared" si="10"/>
        <v>0</v>
      </c>
      <c r="U187" s="24">
        <f t="shared" si="11"/>
        <v>0</v>
      </c>
      <c r="V187" s="24">
        <f t="shared" si="12"/>
        <v>0</v>
      </c>
    </row>
    <row r="188" spans="1:22" s="7" customFormat="1" ht="24">
      <c r="A188" s="20">
        <v>181</v>
      </c>
      <c r="B188" s="21"/>
      <c r="C188" s="21"/>
      <c r="D188" s="22" t="s">
        <v>131</v>
      </c>
      <c r="E188" s="21" t="s">
        <v>140</v>
      </c>
      <c r="F188" s="13"/>
      <c r="G188" s="24">
        <v>3100</v>
      </c>
      <c r="H188" s="24">
        <v>16</v>
      </c>
      <c r="I188" s="24"/>
      <c r="J188" s="24"/>
      <c r="K188" s="24">
        <v>3100</v>
      </c>
      <c r="L188" s="24">
        <v>16</v>
      </c>
      <c r="M188" s="24"/>
      <c r="N188" s="24"/>
      <c r="O188" s="24">
        <v>3100</v>
      </c>
      <c r="P188" s="24">
        <v>16</v>
      </c>
      <c r="Q188" s="24"/>
      <c r="R188" s="24"/>
      <c r="S188" s="24">
        <f t="shared" si="9"/>
        <v>9300</v>
      </c>
      <c r="T188" s="24">
        <f t="shared" si="10"/>
        <v>48</v>
      </c>
      <c r="U188" s="24">
        <f t="shared" si="11"/>
        <v>0</v>
      </c>
      <c r="V188" s="24">
        <f t="shared" si="12"/>
        <v>0</v>
      </c>
    </row>
    <row r="189" spans="1:22" s="7" customFormat="1" ht="24">
      <c r="A189" s="20">
        <v>182</v>
      </c>
      <c r="B189" s="21"/>
      <c r="C189" s="21"/>
      <c r="D189" s="22" t="s">
        <v>90</v>
      </c>
      <c r="E189" s="21" t="s">
        <v>140</v>
      </c>
      <c r="F189" s="13"/>
      <c r="G189" s="24">
        <v>1600</v>
      </c>
      <c r="H189" s="24">
        <v>16</v>
      </c>
      <c r="I189" s="24"/>
      <c r="J189" s="24"/>
      <c r="K189" s="24">
        <v>1600</v>
      </c>
      <c r="L189" s="24">
        <v>16</v>
      </c>
      <c r="M189" s="24"/>
      <c r="N189" s="24"/>
      <c r="O189" s="24">
        <v>1600</v>
      </c>
      <c r="P189" s="24">
        <v>16</v>
      </c>
      <c r="Q189" s="24"/>
      <c r="R189" s="24"/>
      <c r="S189" s="24">
        <f t="shared" si="9"/>
        <v>4800</v>
      </c>
      <c r="T189" s="24">
        <f t="shared" si="10"/>
        <v>48</v>
      </c>
      <c r="U189" s="24">
        <f t="shared" si="11"/>
        <v>0</v>
      </c>
      <c r="V189" s="24">
        <f t="shared" si="12"/>
        <v>0</v>
      </c>
    </row>
    <row r="190" spans="1:22" s="32" customFormat="1" ht="15">
      <c r="A190" s="20">
        <v>183</v>
      </c>
      <c r="B190" s="29" t="s">
        <v>50</v>
      </c>
      <c r="C190" s="29" t="s">
        <v>158</v>
      </c>
      <c r="D190" s="30" t="s">
        <v>121</v>
      </c>
      <c r="E190" s="29" t="s">
        <v>143</v>
      </c>
      <c r="F190" s="31"/>
      <c r="G190" s="24">
        <v>4000</v>
      </c>
      <c r="H190" s="24">
        <v>40</v>
      </c>
      <c r="I190" s="24"/>
      <c r="J190" s="24"/>
      <c r="K190" s="24">
        <v>4000</v>
      </c>
      <c r="L190" s="24">
        <v>40</v>
      </c>
      <c r="M190" s="24"/>
      <c r="N190" s="24"/>
      <c r="O190" s="24">
        <v>4000</v>
      </c>
      <c r="P190" s="24">
        <v>40</v>
      </c>
      <c r="Q190" s="24"/>
      <c r="R190" s="24"/>
      <c r="S190" s="24">
        <f t="shared" si="9"/>
        <v>12000</v>
      </c>
      <c r="T190" s="24">
        <f t="shared" si="10"/>
        <v>120</v>
      </c>
      <c r="U190" s="24">
        <f t="shared" si="11"/>
        <v>0</v>
      </c>
      <c r="V190" s="24">
        <f t="shared" si="12"/>
        <v>0</v>
      </c>
    </row>
    <row r="191" spans="1:22" s="7" customFormat="1" ht="15">
      <c r="A191" s="20">
        <v>184</v>
      </c>
      <c r="B191" s="21"/>
      <c r="C191" s="21"/>
      <c r="D191" s="22" t="s">
        <v>128</v>
      </c>
      <c r="E191" s="21" t="s">
        <v>139</v>
      </c>
      <c r="F191" s="13"/>
      <c r="G191" s="24">
        <v>1400</v>
      </c>
      <c r="H191" s="24"/>
      <c r="I191" s="24"/>
      <c r="J191" s="24"/>
      <c r="K191" s="24">
        <v>1400</v>
      </c>
      <c r="L191" s="24"/>
      <c r="M191" s="24"/>
      <c r="N191" s="24"/>
      <c r="O191" s="24">
        <v>1400</v>
      </c>
      <c r="P191" s="24"/>
      <c r="Q191" s="24"/>
      <c r="R191" s="24"/>
      <c r="S191" s="24">
        <f t="shared" si="9"/>
        <v>4200</v>
      </c>
      <c r="T191" s="24">
        <f t="shared" si="10"/>
        <v>0</v>
      </c>
      <c r="U191" s="24">
        <f t="shared" si="11"/>
        <v>0</v>
      </c>
      <c r="V191" s="24">
        <f t="shared" si="12"/>
        <v>0</v>
      </c>
    </row>
    <row r="192" spans="1:22" s="32" customFormat="1" ht="15">
      <c r="A192" s="20">
        <v>185</v>
      </c>
      <c r="B192" s="29" t="s">
        <v>51</v>
      </c>
      <c r="C192" s="29" t="s">
        <v>163</v>
      </c>
      <c r="D192" s="30" t="s">
        <v>132</v>
      </c>
      <c r="E192" s="29" t="s">
        <v>144</v>
      </c>
      <c r="F192" s="31"/>
      <c r="G192" s="24">
        <v>3100</v>
      </c>
      <c r="H192" s="24">
        <v>31</v>
      </c>
      <c r="I192" s="24"/>
      <c r="J192" s="24"/>
      <c r="K192" s="24">
        <v>3100</v>
      </c>
      <c r="L192" s="24">
        <v>31</v>
      </c>
      <c r="M192" s="24"/>
      <c r="N192" s="24"/>
      <c r="O192" s="24">
        <v>3100</v>
      </c>
      <c r="P192" s="24">
        <v>31</v>
      </c>
      <c r="Q192" s="24"/>
      <c r="R192" s="24"/>
      <c r="S192" s="24">
        <f t="shared" si="9"/>
        <v>9300</v>
      </c>
      <c r="T192" s="24">
        <f t="shared" si="10"/>
        <v>93</v>
      </c>
      <c r="U192" s="24">
        <f t="shared" si="11"/>
        <v>0</v>
      </c>
      <c r="V192" s="24">
        <f t="shared" si="12"/>
        <v>0</v>
      </c>
    </row>
    <row r="193" spans="1:22" s="7" customFormat="1" ht="15">
      <c r="A193" s="20">
        <v>186</v>
      </c>
      <c r="B193" s="21"/>
      <c r="C193" s="21"/>
      <c r="D193" s="22" t="s">
        <v>104</v>
      </c>
      <c r="E193" s="21" t="s">
        <v>140</v>
      </c>
      <c r="F193" s="13"/>
      <c r="G193" s="24">
        <v>1600</v>
      </c>
      <c r="H193" s="24"/>
      <c r="I193" s="24"/>
      <c r="J193" s="24"/>
      <c r="K193" s="24">
        <v>1600</v>
      </c>
      <c r="L193" s="24"/>
      <c r="M193" s="24"/>
      <c r="N193" s="24"/>
      <c r="O193" s="24">
        <v>1600</v>
      </c>
      <c r="P193" s="24"/>
      <c r="Q193" s="24"/>
      <c r="R193" s="24"/>
      <c r="S193" s="24">
        <f t="shared" si="9"/>
        <v>4800</v>
      </c>
      <c r="T193" s="24">
        <f t="shared" si="10"/>
        <v>0</v>
      </c>
      <c r="U193" s="24">
        <f t="shared" si="11"/>
        <v>0</v>
      </c>
      <c r="V193" s="24">
        <f t="shared" si="12"/>
        <v>0</v>
      </c>
    </row>
    <row r="194" spans="1:22" s="7" customFormat="1" ht="24">
      <c r="A194" s="20">
        <v>187</v>
      </c>
      <c r="B194" s="21"/>
      <c r="C194" s="21"/>
      <c r="D194" s="22" t="s">
        <v>87</v>
      </c>
      <c r="E194" s="21" t="s">
        <v>141</v>
      </c>
      <c r="F194" s="13"/>
      <c r="G194" s="24">
        <v>1700</v>
      </c>
      <c r="H194" s="24">
        <v>17</v>
      </c>
      <c r="I194" s="24"/>
      <c r="J194" s="24"/>
      <c r="K194" s="24">
        <v>1700</v>
      </c>
      <c r="L194" s="24">
        <v>17</v>
      </c>
      <c r="M194" s="24"/>
      <c r="N194" s="24"/>
      <c r="O194" s="24">
        <v>1700</v>
      </c>
      <c r="P194" s="24">
        <v>17</v>
      </c>
      <c r="Q194" s="24"/>
      <c r="R194" s="24"/>
      <c r="S194" s="24">
        <f t="shared" si="9"/>
        <v>5100</v>
      </c>
      <c r="T194" s="24">
        <f t="shared" si="10"/>
        <v>51</v>
      </c>
      <c r="U194" s="24">
        <f t="shared" si="11"/>
        <v>0</v>
      </c>
      <c r="V194" s="24">
        <f t="shared" si="12"/>
        <v>0</v>
      </c>
    </row>
    <row r="195" spans="1:22" s="7" customFormat="1" ht="24">
      <c r="A195" s="20">
        <v>188</v>
      </c>
      <c r="B195" s="21"/>
      <c r="C195" s="21"/>
      <c r="D195" s="22" t="s">
        <v>116</v>
      </c>
      <c r="E195" s="21" t="s">
        <v>141</v>
      </c>
      <c r="F195" s="13"/>
      <c r="G195" s="24">
        <v>1700</v>
      </c>
      <c r="H195" s="24">
        <v>17</v>
      </c>
      <c r="I195" s="24"/>
      <c r="J195" s="24"/>
      <c r="K195" s="24">
        <v>1700</v>
      </c>
      <c r="L195" s="24">
        <v>17</v>
      </c>
      <c r="M195" s="24"/>
      <c r="N195" s="24"/>
      <c r="O195" s="24">
        <v>1700</v>
      </c>
      <c r="P195" s="24">
        <v>17</v>
      </c>
      <c r="Q195" s="24"/>
      <c r="R195" s="24"/>
      <c r="S195" s="24">
        <f t="shared" si="9"/>
        <v>5100</v>
      </c>
      <c r="T195" s="24">
        <f t="shared" si="10"/>
        <v>51</v>
      </c>
      <c r="U195" s="24">
        <f t="shared" si="11"/>
        <v>0</v>
      </c>
      <c r="V195" s="24">
        <f t="shared" si="12"/>
        <v>0</v>
      </c>
    </row>
    <row r="196" spans="1:22" s="7" customFormat="1" ht="24">
      <c r="A196" s="20">
        <v>189</v>
      </c>
      <c r="B196" s="21"/>
      <c r="C196" s="21"/>
      <c r="D196" s="22" t="s">
        <v>118</v>
      </c>
      <c r="E196" s="21" t="s">
        <v>141</v>
      </c>
      <c r="F196" s="13"/>
      <c r="G196" s="24">
        <v>1700</v>
      </c>
      <c r="H196" s="24"/>
      <c r="I196" s="24"/>
      <c r="J196" s="24"/>
      <c r="K196" s="24">
        <v>1700</v>
      </c>
      <c r="L196" s="24"/>
      <c r="M196" s="24"/>
      <c r="N196" s="24"/>
      <c r="O196" s="24">
        <v>1700</v>
      </c>
      <c r="P196" s="24"/>
      <c r="Q196" s="24"/>
      <c r="R196" s="24"/>
      <c r="S196" s="24">
        <f t="shared" si="9"/>
        <v>5100</v>
      </c>
      <c r="T196" s="24">
        <f t="shared" si="10"/>
        <v>0</v>
      </c>
      <c r="U196" s="24">
        <f t="shared" si="11"/>
        <v>0</v>
      </c>
      <c r="V196" s="24">
        <f t="shared" si="12"/>
        <v>0</v>
      </c>
    </row>
    <row r="197" spans="1:22" s="36" customFormat="1" ht="24">
      <c r="A197" s="20">
        <v>190</v>
      </c>
      <c r="B197" s="33"/>
      <c r="C197" s="33"/>
      <c r="D197" s="34" t="s">
        <v>130</v>
      </c>
      <c r="E197" s="33" t="s">
        <v>141</v>
      </c>
      <c r="F197" s="35"/>
      <c r="G197" s="24">
        <v>3100</v>
      </c>
      <c r="H197" s="24">
        <v>17</v>
      </c>
      <c r="I197" s="24"/>
      <c r="J197" s="24"/>
      <c r="K197" s="24">
        <v>3100</v>
      </c>
      <c r="L197" s="24">
        <v>17</v>
      </c>
      <c r="M197" s="24"/>
      <c r="N197" s="24"/>
      <c r="O197" s="24">
        <v>3100</v>
      </c>
      <c r="P197" s="24">
        <v>17</v>
      </c>
      <c r="Q197" s="24"/>
      <c r="R197" s="24"/>
      <c r="S197" s="24">
        <f t="shared" si="9"/>
        <v>9300</v>
      </c>
      <c r="T197" s="24">
        <f t="shared" si="10"/>
        <v>51</v>
      </c>
      <c r="U197" s="24">
        <f t="shared" si="11"/>
        <v>0</v>
      </c>
      <c r="V197" s="24">
        <f t="shared" si="12"/>
        <v>0</v>
      </c>
    </row>
    <row r="198" spans="1:22" s="32" customFormat="1" ht="24">
      <c r="A198" s="20">
        <v>191</v>
      </c>
      <c r="B198" s="29" t="s">
        <v>52</v>
      </c>
      <c r="C198" s="29" t="s">
        <v>171</v>
      </c>
      <c r="D198" s="30" t="s">
        <v>133</v>
      </c>
      <c r="E198" s="29" t="s">
        <v>146</v>
      </c>
      <c r="F198" s="31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>
        <f t="shared" si="9"/>
        <v>0</v>
      </c>
      <c r="T198" s="24">
        <f t="shared" si="10"/>
        <v>0</v>
      </c>
      <c r="U198" s="24">
        <f t="shared" si="11"/>
        <v>0</v>
      </c>
      <c r="V198" s="24">
        <f t="shared" si="12"/>
        <v>0</v>
      </c>
    </row>
    <row r="199" spans="1:22" s="7" customFormat="1" ht="36">
      <c r="A199" s="20">
        <v>192</v>
      </c>
      <c r="B199" s="21"/>
      <c r="C199" s="21"/>
      <c r="D199" s="22" t="s">
        <v>124</v>
      </c>
      <c r="E199" s="21" t="s">
        <v>140</v>
      </c>
      <c r="F199" s="13"/>
      <c r="G199" s="24">
        <v>1600</v>
      </c>
      <c r="H199" s="24">
        <v>16</v>
      </c>
      <c r="I199" s="24"/>
      <c r="J199" s="24"/>
      <c r="K199" s="24">
        <v>1600</v>
      </c>
      <c r="L199" s="24">
        <v>16</v>
      </c>
      <c r="M199" s="24"/>
      <c r="N199" s="24"/>
      <c r="O199" s="24">
        <v>1600</v>
      </c>
      <c r="P199" s="24">
        <v>16</v>
      </c>
      <c r="Q199" s="24"/>
      <c r="R199" s="24"/>
      <c r="S199" s="24">
        <f t="shared" si="9"/>
        <v>4800</v>
      </c>
      <c r="T199" s="24">
        <f t="shared" si="10"/>
        <v>48</v>
      </c>
      <c r="U199" s="24">
        <f t="shared" si="11"/>
        <v>0</v>
      </c>
      <c r="V199" s="24">
        <f t="shared" si="12"/>
        <v>0</v>
      </c>
    </row>
    <row r="200" spans="1:22" s="7" customFormat="1" ht="15">
      <c r="A200" s="20">
        <v>193</v>
      </c>
      <c r="B200" s="21"/>
      <c r="C200" s="21"/>
      <c r="D200" s="22" t="s">
        <v>84</v>
      </c>
      <c r="E200" s="21" t="s">
        <v>141</v>
      </c>
      <c r="F200" s="13"/>
      <c r="G200" s="24">
        <v>1900</v>
      </c>
      <c r="H200" s="24"/>
      <c r="I200" s="24"/>
      <c r="J200" s="24"/>
      <c r="K200" s="24">
        <v>1900</v>
      </c>
      <c r="L200" s="24"/>
      <c r="M200" s="24"/>
      <c r="N200" s="24"/>
      <c r="O200" s="24">
        <v>1900</v>
      </c>
      <c r="P200" s="24"/>
      <c r="Q200" s="24"/>
      <c r="R200" s="24"/>
      <c r="S200" s="24">
        <f t="shared" si="9"/>
        <v>5700</v>
      </c>
      <c r="T200" s="24">
        <f t="shared" si="10"/>
        <v>0</v>
      </c>
      <c r="U200" s="24">
        <f t="shared" si="11"/>
        <v>0</v>
      </c>
      <c r="V200" s="24">
        <f t="shared" si="12"/>
        <v>0</v>
      </c>
    </row>
    <row r="201" spans="1:22" s="7" customFormat="1" ht="24">
      <c r="A201" s="20">
        <v>194</v>
      </c>
      <c r="B201" s="21"/>
      <c r="C201" s="21"/>
      <c r="D201" s="22" t="s">
        <v>87</v>
      </c>
      <c r="E201" s="21" t="s">
        <v>140</v>
      </c>
      <c r="F201" s="13"/>
      <c r="G201" s="24">
        <v>1700</v>
      </c>
      <c r="H201" s="24">
        <v>17</v>
      </c>
      <c r="I201" s="24"/>
      <c r="J201" s="24"/>
      <c r="K201" s="24">
        <v>1700</v>
      </c>
      <c r="L201" s="24">
        <v>17</v>
      </c>
      <c r="M201" s="24"/>
      <c r="N201" s="24"/>
      <c r="O201" s="24">
        <v>1700</v>
      </c>
      <c r="P201" s="24">
        <v>17</v>
      </c>
      <c r="Q201" s="24"/>
      <c r="R201" s="24"/>
      <c r="S201" s="24">
        <f t="shared" ref="S201:S264" si="13">O201+K201++G201</f>
        <v>5100</v>
      </c>
      <c r="T201" s="24">
        <f t="shared" ref="T201:T264" si="14">P201+L201++H201</f>
        <v>51</v>
      </c>
      <c r="U201" s="24">
        <f t="shared" ref="U201:U264" si="15">Q201+M201++I201</f>
        <v>0</v>
      </c>
      <c r="V201" s="24">
        <f t="shared" ref="V201:V264" si="16">R201+N201++J201</f>
        <v>0</v>
      </c>
    </row>
    <row r="202" spans="1:22" s="32" customFormat="1" ht="24">
      <c r="A202" s="20">
        <v>195</v>
      </c>
      <c r="B202" s="29" t="s">
        <v>53</v>
      </c>
      <c r="C202" s="29" t="s">
        <v>151</v>
      </c>
      <c r="D202" s="30" t="s">
        <v>89</v>
      </c>
      <c r="E202" s="29" t="s">
        <v>144</v>
      </c>
      <c r="F202" s="31"/>
      <c r="G202" s="24">
        <v>3100</v>
      </c>
      <c r="H202" s="24">
        <v>31</v>
      </c>
      <c r="I202" s="24"/>
      <c r="J202" s="24"/>
      <c r="K202" s="24">
        <v>3100</v>
      </c>
      <c r="L202" s="24">
        <v>31</v>
      </c>
      <c r="M202" s="24"/>
      <c r="N202" s="24"/>
      <c r="O202" s="24">
        <v>3100</v>
      </c>
      <c r="P202" s="24">
        <v>31</v>
      </c>
      <c r="Q202" s="24"/>
      <c r="R202" s="24"/>
      <c r="S202" s="24">
        <f t="shared" si="13"/>
        <v>9300</v>
      </c>
      <c r="T202" s="24">
        <f t="shared" si="14"/>
        <v>93</v>
      </c>
      <c r="U202" s="24">
        <f t="shared" si="15"/>
        <v>0</v>
      </c>
      <c r="V202" s="24">
        <f t="shared" si="16"/>
        <v>0</v>
      </c>
    </row>
    <row r="203" spans="1:22" s="7" customFormat="1" ht="15">
      <c r="A203" s="20">
        <v>196</v>
      </c>
      <c r="B203" s="21"/>
      <c r="C203" s="21"/>
      <c r="D203" s="22" t="s">
        <v>88</v>
      </c>
      <c r="E203" s="21" t="s">
        <v>141</v>
      </c>
      <c r="F203" s="13"/>
      <c r="G203" s="24">
        <v>1700</v>
      </c>
      <c r="H203" s="24"/>
      <c r="I203" s="24"/>
      <c r="J203" s="24"/>
      <c r="K203" s="24">
        <v>1700</v>
      </c>
      <c r="L203" s="24"/>
      <c r="M203" s="24"/>
      <c r="N203" s="24"/>
      <c r="O203" s="24">
        <v>1700</v>
      </c>
      <c r="P203" s="24"/>
      <c r="Q203" s="24"/>
      <c r="R203" s="24"/>
      <c r="S203" s="24">
        <f t="shared" si="13"/>
        <v>5100</v>
      </c>
      <c r="T203" s="24">
        <f t="shared" si="14"/>
        <v>0</v>
      </c>
      <c r="U203" s="24">
        <f t="shared" si="15"/>
        <v>0</v>
      </c>
      <c r="V203" s="24">
        <f t="shared" si="16"/>
        <v>0</v>
      </c>
    </row>
    <row r="204" spans="1:22" s="7" customFormat="1" ht="36">
      <c r="A204" s="20">
        <v>197</v>
      </c>
      <c r="B204" s="21"/>
      <c r="C204" s="21"/>
      <c r="D204" s="22" t="s">
        <v>107</v>
      </c>
      <c r="E204" s="21" t="s">
        <v>141</v>
      </c>
      <c r="F204" s="13"/>
      <c r="G204" s="24">
        <v>1700</v>
      </c>
      <c r="H204" s="24">
        <v>17</v>
      </c>
      <c r="I204" s="24"/>
      <c r="J204" s="24"/>
      <c r="K204" s="24">
        <v>1700</v>
      </c>
      <c r="L204" s="24">
        <v>17</v>
      </c>
      <c r="M204" s="24"/>
      <c r="N204" s="24"/>
      <c r="O204" s="24">
        <v>1700</v>
      </c>
      <c r="P204" s="24">
        <v>17</v>
      </c>
      <c r="Q204" s="24"/>
      <c r="R204" s="24"/>
      <c r="S204" s="24">
        <f t="shared" si="13"/>
        <v>5100</v>
      </c>
      <c r="T204" s="24">
        <f t="shared" si="14"/>
        <v>51</v>
      </c>
      <c r="U204" s="24">
        <f t="shared" si="15"/>
        <v>0</v>
      </c>
      <c r="V204" s="24">
        <f t="shared" si="16"/>
        <v>0</v>
      </c>
    </row>
    <row r="205" spans="1:22" s="32" customFormat="1" ht="24">
      <c r="A205" s="20">
        <v>198</v>
      </c>
      <c r="B205" s="29" t="s">
        <v>54</v>
      </c>
      <c r="C205" s="29" t="s">
        <v>180</v>
      </c>
      <c r="D205" s="30" t="s">
        <v>92</v>
      </c>
      <c r="E205" s="29" t="s">
        <v>144</v>
      </c>
      <c r="F205" s="31"/>
      <c r="G205" s="24">
        <v>3100</v>
      </c>
      <c r="H205" s="24"/>
      <c r="I205" s="24"/>
      <c r="J205" s="24"/>
      <c r="K205" s="24">
        <v>3100</v>
      </c>
      <c r="L205" s="24"/>
      <c r="M205" s="24"/>
      <c r="N205" s="24"/>
      <c r="O205" s="24">
        <v>3100</v>
      </c>
      <c r="P205" s="24"/>
      <c r="Q205" s="24"/>
      <c r="R205" s="24"/>
      <c r="S205" s="24">
        <f t="shared" si="13"/>
        <v>9300</v>
      </c>
      <c r="T205" s="24">
        <f t="shared" si="14"/>
        <v>0</v>
      </c>
      <c r="U205" s="24">
        <f t="shared" si="15"/>
        <v>0</v>
      </c>
      <c r="V205" s="24">
        <f t="shared" si="16"/>
        <v>0</v>
      </c>
    </row>
    <row r="206" spans="1:22" s="32" customFormat="1" ht="24">
      <c r="A206" s="20">
        <v>199</v>
      </c>
      <c r="B206" s="29" t="s">
        <v>55</v>
      </c>
      <c r="C206" s="29" t="s">
        <v>184</v>
      </c>
      <c r="D206" s="30" t="s">
        <v>134</v>
      </c>
      <c r="E206" s="29" t="s">
        <v>144</v>
      </c>
      <c r="F206" s="31"/>
      <c r="G206" s="24">
        <v>3100</v>
      </c>
      <c r="H206" s="24"/>
      <c r="I206" s="24"/>
      <c r="J206" s="24"/>
      <c r="K206" s="24">
        <v>3100</v>
      </c>
      <c r="L206" s="24"/>
      <c r="M206" s="24"/>
      <c r="N206" s="24"/>
      <c r="O206" s="24">
        <v>3100</v>
      </c>
      <c r="P206" s="24"/>
      <c r="Q206" s="24"/>
      <c r="R206" s="24"/>
      <c r="S206" s="24">
        <f t="shared" si="13"/>
        <v>9300</v>
      </c>
      <c r="T206" s="24">
        <f t="shared" si="14"/>
        <v>0</v>
      </c>
      <c r="U206" s="24">
        <f t="shared" si="15"/>
        <v>0</v>
      </c>
      <c r="V206" s="24">
        <f t="shared" si="16"/>
        <v>0</v>
      </c>
    </row>
    <row r="207" spans="1:22" s="32" customFormat="1" ht="24">
      <c r="A207" s="20">
        <v>200</v>
      </c>
      <c r="B207" s="29" t="s">
        <v>56</v>
      </c>
      <c r="C207" s="29" t="s">
        <v>155</v>
      </c>
      <c r="D207" s="30" t="s">
        <v>123</v>
      </c>
      <c r="E207" s="29" t="s">
        <v>143</v>
      </c>
      <c r="F207" s="31"/>
      <c r="G207" s="24">
        <v>5000</v>
      </c>
      <c r="H207" s="24"/>
      <c r="I207" s="24"/>
      <c r="J207" s="24"/>
      <c r="K207" s="24">
        <v>5000</v>
      </c>
      <c r="L207" s="24"/>
      <c r="M207" s="24"/>
      <c r="N207" s="24"/>
      <c r="O207" s="24">
        <v>5000</v>
      </c>
      <c r="P207" s="24"/>
      <c r="Q207" s="24"/>
      <c r="R207" s="24"/>
      <c r="S207" s="24">
        <f t="shared" si="13"/>
        <v>15000</v>
      </c>
      <c r="T207" s="24">
        <f t="shared" si="14"/>
        <v>0</v>
      </c>
      <c r="U207" s="24">
        <f t="shared" si="15"/>
        <v>0</v>
      </c>
      <c r="V207" s="24">
        <f t="shared" si="16"/>
        <v>0</v>
      </c>
    </row>
    <row r="208" spans="1:22" s="7" customFormat="1" ht="24">
      <c r="A208" s="20">
        <v>201</v>
      </c>
      <c r="B208" s="21"/>
      <c r="C208" s="21"/>
      <c r="D208" s="22" t="s">
        <v>95</v>
      </c>
      <c r="E208" s="21" t="s">
        <v>140</v>
      </c>
      <c r="F208" s="13"/>
      <c r="G208" s="24">
        <v>1600</v>
      </c>
      <c r="H208" s="24"/>
      <c r="I208" s="24"/>
      <c r="J208" s="24"/>
      <c r="K208" s="24">
        <v>1600</v>
      </c>
      <c r="L208" s="24"/>
      <c r="M208" s="24"/>
      <c r="N208" s="24"/>
      <c r="O208" s="24">
        <v>1600</v>
      </c>
      <c r="P208" s="24"/>
      <c r="Q208" s="24"/>
      <c r="R208" s="24"/>
      <c r="S208" s="24">
        <f t="shared" si="13"/>
        <v>4800</v>
      </c>
      <c r="T208" s="24">
        <f t="shared" si="14"/>
        <v>0</v>
      </c>
      <c r="U208" s="24">
        <f t="shared" si="15"/>
        <v>0</v>
      </c>
      <c r="V208" s="24">
        <f t="shared" si="16"/>
        <v>0</v>
      </c>
    </row>
    <row r="209" spans="1:22" s="7" customFormat="1" ht="24">
      <c r="A209" s="20">
        <v>202</v>
      </c>
      <c r="B209" s="21"/>
      <c r="C209" s="21"/>
      <c r="D209" s="22" t="s">
        <v>109</v>
      </c>
      <c r="E209" s="21" t="s">
        <v>141</v>
      </c>
      <c r="F209" s="13"/>
      <c r="G209" s="24">
        <v>1700</v>
      </c>
      <c r="H209" s="24">
        <v>17</v>
      </c>
      <c r="I209" s="24"/>
      <c r="J209" s="24"/>
      <c r="K209" s="24">
        <v>1700</v>
      </c>
      <c r="L209" s="24">
        <v>17</v>
      </c>
      <c r="M209" s="24"/>
      <c r="N209" s="24"/>
      <c r="O209" s="24">
        <v>1700</v>
      </c>
      <c r="P209" s="24">
        <v>17</v>
      </c>
      <c r="Q209" s="24"/>
      <c r="R209" s="24"/>
      <c r="S209" s="24">
        <f t="shared" si="13"/>
        <v>5100</v>
      </c>
      <c r="T209" s="24">
        <f t="shared" si="14"/>
        <v>51</v>
      </c>
      <c r="U209" s="24">
        <f t="shared" si="15"/>
        <v>0</v>
      </c>
      <c r="V209" s="24">
        <f t="shared" si="16"/>
        <v>0</v>
      </c>
    </row>
    <row r="210" spans="1:22" s="7" customFormat="1" ht="24">
      <c r="A210" s="20">
        <v>203</v>
      </c>
      <c r="B210" s="21"/>
      <c r="C210" s="21"/>
      <c r="D210" s="22" t="s">
        <v>114</v>
      </c>
      <c r="E210" s="21" t="s">
        <v>140</v>
      </c>
      <c r="F210" s="13"/>
      <c r="G210" s="24">
        <v>1600</v>
      </c>
      <c r="H210" s="24">
        <v>16</v>
      </c>
      <c r="I210" s="24"/>
      <c r="J210" s="24"/>
      <c r="K210" s="24">
        <v>1600</v>
      </c>
      <c r="L210" s="24">
        <v>16</v>
      </c>
      <c r="M210" s="24"/>
      <c r="N210" s="24"/>
      <c r="O210" s="24">
        <v>1600</v>
      </c>
      <c r="P210" s="24">
        <v>16</v>
      </c>
      <c r="Q210" s="24"/>
      <c r="R210" s="24"/>
      <c r="S210" s="24">
        <f t="shared" si="13"/>
        <v>4800</v>
      </c>
      <c r="T210" s="24">
        <f t="shared" si="14"/>
        <v>48</v>
      </c>
      <c r="U210" s="24">
        <f t="shared" si="15"/>
        <v>0</v>
      </c>
      <c r="V210" s="24">
        <f t="shared" si="16"/>
        <v>0</v>
      </c>
    </row>
    <row r="211" spans="1:22" s="32" customFormat="1" ht="24">
      <c r="A211" s="20">
        <v>204</v>
      </c>
      <c r="B211" s="29" t="s">
        <v>57</v>
      </c>
      <c r="C211" s="29" t="s">
        <v>160</v>
      </c>
      <c r="D211" s="30" t="s">
        <v>135</v>
      </c>
      <c r="E211" s="29" t="s">
        <v>143</v>
      </c>
      <c r="F211" s="31"/>
      <c r="G211" s="24">
        <v>4000</v>
      </c>
      <c r="H211" s="24"/>
      <c r="I211" s="24"/>
      <c r="J211" s="24"/>
      <c r="K211" s="24">
        <v>4000</v>
      </c>
      <c r="L211" s="24"/>
      <c r="M211" s="24"/>
      <c r="N211" s="24"/>
      <c r="O211" s="24">
        <v>4000</v>
      </c>
      <c r="P211" s="24"/>
      <c r="Q211" s="24"/>
      <c r="R211" s="24"/>
      <c r="S211" s="24">
        <f t="shared" si="13"/>
        <v>12000</v>
      </c>
      <c r="T211" s="24">
        <f t="shared" si="14"/>
        <v>0</v>
      </c>
      <c r="U211" s="24">
        <f t="shared" si="15"/>
        <v>0</v>
      </c>
      <c r="V211" s="24">
        <f t="shared" si="16"/>
        <v>0</v>
      </c>
    </row>
    <row r="212" spans="1:22" s="7" customFormat="1" ht="24">
      <c r="A212" s="20">
        <v>205</v>
      </c>
      <c r="B212" s="21"/>
      <c r="C212" s="21"/>
      <c r="D212" s="22" t="s">
        <v>116</v>
      </c>
      <c r="E212" s="21" t="s">
        <v>141</v>
      </c>
      <c r="F212" s="13"/>
      <c r="G212" s="24">
        <v>1700</v>
      </c>
      <c r="H212" s="24">
        <v>17</v>
      </c>
      <c r="I212" s="24"/>
      <c r="J212" s="24"/>
      <c r="K212" s="24">
        <v>1700</v>
      </c>
      <c r="L212" s="24">
        <v>17</v>
      </c>
      <c r="M212" s="24"/>
      <c r="N212" s="24"/>
      <c r="O212" s="24">
        <v>1700</v>
      </c>
      <c r="P212" s="24">
        <v>17</v>
      </c>
      <c r="Q212" s="24"/>
      <c r="R212" s="24"/>
      <c r="S212" s="24">
        <f t="shared" si="13"/>
        <v>5100</v>
      </c>
      <c r="T212" s="24">
        <f t="shared" si="14"/>
        <v>51</v>
      </c>
      <c r="U212" s="24">
        <f t="shared" si="15"/>
        <v>0</v>
      </c>
      <c r="V212" s="24">
        <f t="shared" si="16"/>
        <v>0</v>
      </c>
    </row>
    <row r="213" spans="1:22" s="7" customFormat="1" ht="24">
      <c r="A213" s="20">
        <v>206</v>
      </c>
      <c r="B213" s="21"/>
      <c r="C213" s="21"/>
      <c r="D213" s="22" t="s">
        <v>100</v>
      </c>
      <c r="E213" s="21" t="s">
        <v>141</v>
      </c>
      <c r="F213" s="13"/>
      <c r="G213" s="24">
        <v>1700</v>
      </c>
      <c r="H213" s="24">
        <v>17</v>
      </c>
      <c r="I213" s="24"/>
      <c r="J213" s="24"/>
      <c r="K213" s="24">
        <v>1700</v>
      </c>
      <c r="L213" s="24">
        <v>17</v>
      </c>
      <c r="M213" s="24"/>
      <c r="N213" s="24"/>
      <c r="O213" s="24">
        <v>1700</v>
      </c>
      <c r="P213" s="24">
        <v>17</v>
      </c>
      <c r="Q213" s="24"/>
      <c r="R213" s="24"/>
      <c r="S213" s="24">
        <f t="shared" si="13"/>
        <v>5100</v>
      </c>
      <c r="T213" s="24">
        <f t="shared" si="14"/>
        <v>51</v>
      </c>
      <c r="U213" s="24">
        <f t="shared" si="15"/>
        <v>0</v>
      </c>
      <c r="V213" s="24">
        <f t="shared" si="16"/>
        <v>0</v>
      </c>
    </row>
    <row r="214" spans="1:22" s="7" customFormat="1" ht="24">
      <c r="A214" s="20">
        <v>207</v>
      </c>
      <c r="B214" s="21"/>
      <c r="C214" s="21"/>
      <c r="D214" s="22" t="s">
        <v>126</v>
      </c>
      <c r="E214" s="21" t="s">
        <v>140</v>
      </c>
      <c r="F214" s="13"/>
      <c r="G214" s="24">
        <v>1900</v>
      </c>
      <c r="H214" s="24"/>
      <c r="I214" s="24"/>
      <c r="J214" s="24"/>
      <c r="K214" s="24">
        <v>1900</v>
      </c>
      <c r="L214" s="24"/>
      <c r="M214" s="24"/>
      <c r="N214" s="24"/>
      <c r="O214" s="24">
        <v>1900</v>
      </c>
      <c r="P214" s="24"/>
      <c r="Q214" s="24"/>
      <c r="R214" s="24"/>
      <c r="S214" s="24">
        <f t="shared" si="13"/>
        <v>5700</v>
      </c>
      <c r="T214" s="24">
        <f t="shared" si="14"/>
        <v>0</v>
      </c>
      <c r="U214" s="24">
        <f t="shared" si="15"/>
        <v>0</v>
      </c>
      <c r="V214" s="24">
        <f t="shared" si="16"/>
        <v>0</v>
      </c>
    </row>
    <row r="215" spans="1:22" s="7" customFormat="1" ht="24">
      <c r="A215" s="20">
        <v>208</v>
      </c>
      <c r="B215" s="21"/>
      <c r="C215" s="21"/>
      <c r="D215" s="22" t="s">
        <v>95</v>
      </c>
      <c r="E215" s="21" t="s">
        <v>141</v>
      </c>
      <c r="F215" s="13"/>
      <c r="G215" s="24">
        <v>1700</v>
      </c>
      <c r="H215" s="24"/>
      <c r="I215" s="24"/>
      <c r="J215" s="24"/>
      <c r="K215" s="24">
        <v>1700</v>
      </c>
      <c r="L215" s="24"/>
      <c r="M215" s="24"/>
      <c r="N215" s="24"/>
      <c r="O215" s="24">
        <v>1700</v>
      </c>
      <c r="P215" s="24"/>
      <c r="Q215" s="24"/>
      <c r="R215" s="24"/>
      <c r="S215" s="24">
        <f t="shared" si="13"/>
        <v>5100</v>
      </c>
      <c r="T215" s="24">
        <f t="shared" si="14"/>
        <v>0</v>
      </c>
      <c r="U215" s="24">
        <f t="shared" si="15"/>
        <v>0</v>
      </c>
      <c r="V215" s="24">
        <f t="shared" si="16"/>
        <v>0</v>
      </c>
    </row>
    <row r="216" spans="1:22" s="32" customFormat="1" ht="24">
      <c r="A216" s="20">
        <v>209</v>
      </c>
      <c r="B216" s="29" t="s">
        <v>58</v>
      </c>
      <c r="C216" s="29" t="s">
        <v>165</v>
      </c>
      <c r="D216" s="30" t="s">
        <v>120</v>
      </c>
      <c r="E216" s="29" t="s">
        <v>146</v>
      </c>
      <c r="F216" s="31"/>
      <c r="G216" s="24">
        <v>6000</v>
      </c>
      <c r="H216" s="24">
        <v>60</v>
      </c>
      <c r="I216" s="24"/>
      <c r="J216" s="24"/>
      <c r="K216" s="24">
        <v>6000</v>
      </c>
      <c r="L216" s="24">
        <v>60</v>
      </c>
      <c r="M216" s="24"/>
      <c r="N216" s="24"/>
      <c r="O216" s="24">
        <v>6000</v>
      </c>
      <c r="P216" s="24">
        <v>60</v>
      </c>
      <c r="Q216" s="24"/>
      <c r="R216" s="24"/>
      <c r="S216" s="24">
        <f t="shared" si="13"/>
        <v>18000</v>
      </c>
      <c r="T216" s="24">
        <f t="shared" si="14"/>
        <v>180</v>
      </c>
      <c r="U216" s="24">
        <f t="shared" si="15"/>
        <v>0</v>
      </c>
      <c r="V216" s="24">
        <f t="shared" si="16"/>
        <v>0</v>
      </c>
    </row>
    <row r="217" spans="1:22" s="7" customFormat="1" ht="36">
      <c r="A217" s="20">
        <v>210</v>
      </c>
      <c r="B217" s="21"/>
      <c r="C217" s="21"/>
      <c r="D217" s="22" t="s">
        <v>101</v>
      </c>
      <c r="E217" s="21" t="s">
        <v>139</v>
      </c>
      <c r="F217" s="13"/>
      <c r="G217" s="24">
        <v>1400</v>
      </c>
      <c r="H217" s="24"/>
      <c r="I217" s="24"/>
      <c r="J217" s="24"/>
      <c r="K217" s="24">
        <v>1400</v>
      </c>
      <c r="L217" s="24"/>
      <c r="M217" s="24"/>
      <c r="N217" s="24"/>
      <c r="O217" s="24">
        <v>1400</v>
      </c>
      <c r="P217" s="24"/>
      <c r="Q217" s="24"/>
      <c r="R217" s="24"/>
      <c r="S217" s="24">
        <f t="shared" si="13"/>
        <v>4200</v>
      </c>
      <c r="T217" s="24">
        <f t="shared" si="14"/>
        <v>0</v>
      </c>
      <c r="U217" s="24">
        <f t="shared" si="15"/>
        <v>0</v>
      </c>
      <c r="V217" s="24">
        <f t="shared" si="16"/>
        <v>0</v>
      </c>
    </row>
    <row r="218" spans="1:22" s="7" customFormat="1" ht="24">
      <c r="A218" s="20">
        <v>211</v>
      </c>
      <c r="B218" s="21"/>
      <c r="C218" s="21"/>
      <c r="D218" s="22" t="s">
        <v>95</v>
      </c>
      <c r="E218" s="21" t="s">
        <v>141</v>
      </c>
      <c r="F218" s="13"/>
      <c r="G218" s="24">
        <v>1700</v>
      </c>
      <c r="H218" s="24"/>
      <c r="I218" s="24"/>
      <c r="J218" s="24"/>
      <c r="K218" s="24">
        <v>1700</v>
      </c>
      <c r="L218" s="24"/>
      <c r="M218" s="24"/>
      <c r="N218" s="24"/>
      <c r="O218" s="24">
        <v>1700</v>
      </c>
      <c r="P218" s="24"/>
      <c r="Q218" s="24"/>
      <c r="R218" s="24"/>
      <c r="S218" s="24">
        <f t="shared" si="13"/>
        <v>5100</v>
      </c>
      <c r="T218" s="24">
        <f t="shared" si="14"/>
        <v>0</v>
      </c>
      <c r="U218" s="24">
        <f t="shared" si="15"/>
        <v>0</v>
      </c>
      <c r="V218" s="24">
        <f t="shared" si="16"/>
        <v>0</v>
      </c>
    </row>
    <row r="219" spans="1:22" s="7" customFormat="1" ht="24">
      <c r="A219" s="20">
        <v>212</v>
      </c>
      <c r="B219" s="21"/>
      <c r="C219" s="21"/>
      <c r="D219" s="22" t="s">
        <v>131</v>
      </c>
      <c r="E219" s="21" t="s">
        <v>140</v>
      </c>
      <c r="F219" s="13"/>
      <c r="G219" s="24">
        <v>1600</v>
      </c>
      <c r="H219" s="24">
        <v>112</v>
      </c>
      <c r="I219" s="24"/>
      <c r="J219" s="24"/>
      <c r="K219" s="24">
        <v>1600</v>
      </c>
      <c r="L219" s="24">
        <v>112</v>
      </c>
      <c r="M219" s="24"/>
      <c r="N219" s="24"/>
      <c r="O219" s="24">
        <v>1600</v>
      </c>
      <c r="P219" s="24">
        <v>112</v>
      </c>
      <c r="Q219" s="24"/>
      <c r="R219" s="24"/>
      <c r="S219" s="24">
        <f t="shared" si="13"/>
        <v>4800</v>
      </c>
      <c r="T219" s="24">
        <f t="shared" si="14"/>
        <v>336</v>
      </c>
      <c r="U219" s="24">
        <f t="shared" si="15"/>
        <v>0</v>
      </c>
      <c r="V219" s="24">
        <f t="shared" si="16"/>
        <v>0</v>
      </c>
    </row>
    <row r="220" spans="1:22" s="7" customFormat="1" ht="15">
      <c r="A220" s="20">
        <v>213</v>
      </c>
      <c r="B220" s="21"/>
      <c r="C220" s="21"/>
      <c r="D220" s="22" t="s">
        <v>132</v>
      </c>
      <c r="E220" s="21" t="s">
        <v>140</v>
      </c>
      <c r="F220" s="1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>
        <f t="shared" si="13"/>
        <v>0</v>
      </c>
      <c r="T220" s="24">
        <f t="shared" si="14"/>
        <v>0</v>
      </c>
      <c r="U220" s="24">
        <f t="shared" si="15"/>
        <v>0</v>
      </c>
      <c r="V220" s="24">
        <f t="shared" si="16"/>
        <v>0</v>
      </c>
    </row>
    <row r="221" spans="1:22" s="7" customFormat="1" ht="24">
      <c r="A221" s="20">
        <v>214</v>
      </c>
      <c r="B221" s="21"/>
      <c r="C221" s="21"/>
      <c r="D221" s="22" t="s">
        <v>134</v>
      </c>
      <c r="E221" s="21" t="s">
        <v>140</v>
      </c>
      <c r="F221" s="13"/>
      <c r="G221" s="24">
        <v>1690.48</v>
      </c>
      <c r="H221" s="24"/>
      <c r="I221" s="24"/>
      <c r="J221" s="24"/>
      <c r="K221" s="24">
        <v>1700</v>
      </c>
      <c r="L221" s="24"/>
      <c r="M221" s="24"/>
      <c r="N221" s="24"/>
      <c r="O221" s="24">
        <v>1700</v>
      </c>
      <c r="P221" s="24"/>
      <c r="Q221" s="24"/>
      <c r="R221" s="24"/>
      <c r="S221" s="24">
        <f t="shared" si="13"/>
        <v>5090.4799999999996</v>
      </c>
      <c r="T221" s="24">
        <f t="shared" si="14"/>
        <v>0</v>
      </c>
      <c r="U221" s="24">
        <f t="shared" si="15"/>
        <v>0</v>
      </c>
      <c r="V221" s="24">
        <f t="shared" si="16"/>
        <v>0</v>
      </c>
    </row>
    <row r="222" spans="1:22" s="7" customFormat="1" ht="24">
      <c r="A222" s="20">
        <v>215</v>
      </c>
      <c r="B222" s="21"/>
      <c r="C222" s="21"/>
      <c r="D222" s="22" t="s">
        <v>116</v>
      </c>
      <c r="E222" s="21" t="s">
        <v>141</v>
      </c>
      <c r="F222" s="13"/>
      <c r="G222" s="24">
        <v>1700</v>
      </c>
      <c r="H222" s="24">
        <v>17</v>
      </c>
      <c r="I222" s="24"/>
      <c r="J222" s="24"/>
      <c r="K222" s="24">
        <v>1700</v>
      </c>
      <c r="L222" s="24">
        <v>17</v>
      </c>
      <c r="M222" s="24"/>
      <c r="N222" s="24"/>
      <c r="O222" s="24">
        <v>1700</v>
      </c>
      <c r="P222" s="24">
        <v>17</v>
      </c>
      <c r="Q222" s="24"/>
      <c r="R222" s="24"/>
      <c r="S222" s="24">
        <f t="shared" si="13"/>
        <v>5100</v>
      </c>
      <c r="T222" s="24">
        <f t="shared" si="14"/>
        <v>51</v>
      </c>
      <c r="U222" s="24">
        <f t="shared" si="15"/>
        <v>0</v>
      </c>
      <c r="V222" s="24">
        <f t="shared" si="16"/>
        <v>0</v>
      </c>
    </row>
    <row r="223" spans="1:22" s="7" customFormat="1" ht="36">
      <c r="A223" s="20">
        <v>216</v>
      </c>
      <c r="B223" s="21"/>
      <c r="C223" s="21"/>
      <c r="D223" s="22" t="s">
        <v>124</v>
      </c>
      <c r="E223" s="21" t="s">
        <v>139</v>
      </c>
      <c r="F223" s="13"/>
      <c r="G223" s="24">
        <v>1400</v>
      </c>
      <c r="H223" s="24">
        <v>14</v>
      </c>
      <c r="I223" s="24"/>
      <c r="J223" s="24"/>
      <c r="K223" s="24">
        <v>1400</v>
      </c>
      <c r="L223" s="24">
        <v>14</v>
      </c>
      <c r="M223" s="24"/>
      <c r="N223" s="24"/>
      <c r="O223" s="24">
        <v>1400</v>
      </c>
      <c r="P223" s="24">
        <v>14</v>
      </c>
      <c r="Q223" s="24"/>
      <c r="R223" s="24"/>
      <c r="S223" s="24">
        <f t="shared" si="13"/>
        <v>4200</v>
      </c>
      <c r="T223" s="24">
        <f t="shared" si="14"/>
        <v>42</v>
      </c>
      <c r="U223" s="24">
        <f t="shared" si="15"/>
        <v>0</v>
      </c>
      <c r="V223" s="24">
        <f t="shared" si="16"/>
        <v>0</v>
      </c>
    </row>
    <row r="224" spans="1:22" s="7" customFormat="1" ht="24">
      <c r="A224" s="20">
        <v>217</v>
      </c>
      <c r="B224" s="21"/>
      <c r="C224" s="21"/>
      <c r="D224" s="22" t="s">
        <v>85</v>
      </c>
      <c r="E224" s="21" t="s">
        <v>140</v>
      </c>
      <c r="F224" s="13"/>
      <c r="G224" s="24">
        <v>1600</v>
      </c>
      <c r="H224" s="24"/>
      <c r="I224" s="24"/>
      <c r="J224" s="24"/>
      <c r="K224" s="24">
        <v>1600</v>
      </c>
      <c r="L224" s="24"/>
      <c r="M224" s="24"/>
      <c r="N224" s="24"/>
      <c r="O224" s="24">
        <v>1600</v>
      </c>
      <c r="P224" s="24"/>
      <c r="Q224" s="24"/>
      <c r="R224" s="24"/>
      <c r="S224" s="24">
        <f t="shared" si="13"/>
        <v>4800</v>
      </c>
      <c r="T224" s="24">
        <f t="shared" si="14"/>
        <v>0</v>
      </c>
      <c r="U224" s="24">
        <f t="shared" si="15"/>
        <v>0</v>
      </c>
      <c r="V224" s="24">
        <f t="shared" si="16"/>
        <v>0</v>
      </c>
    </row>
    <row r="225" spans="1:22" s="7" customFormat="1" ht="15">
      <c r="A225" s="20">
        <v>218</v>
      </c>
      <c r="B225" s="21"/>
      <c r="C225" s="21"/>
      <c r="D225" s="22" t="s">
        <v>84</v>
      </c>
      <c r="E225" s="21" t="s">
        <v>141</v>
      </c>
      <c r="F225" s="13"/>
      <c r="G225" s="24"/>
      <c r="H225" s="24"/>
      <c r="I225" s="24"/>
      <c r="J225" s="24"/>
      <c r="K225" s="43">
        <v>-7.24</v>
      </c>
      <c r="L225" s="24"/>
      <c r="M225" s="24"/>
      <c r="N225" s="24"/>
      <c r="O225" s="24"/>
      <c r="P225" s="24"/>
      <c r="Q225" s="24"/>
      <c r="R225" s="24"/>
      <c r="S225" s="24">
        <f t="shared" si="13"/>
        <v>-7.24</v>
      </c>
      <c r="T225" s="24">
        <f t="shared" si="14"/>
        <v>0</v>
      </c>
      <c r="U225" s="24">
        <f t="shared" si="15"/>
        <v>0</v>
      </c>
      <c r="V225" s="24">
        <f t="shared" si="16"/>
        <v>0</v>
      </c>
    </row>
    <row r="226" spans="1:22" s="7" customFormat="1" ht="24">
      <c r="A226" s="20">
        <v>219</v>
      </c>
      <c r="B226" s="21"/>
      <c r="C226" s="21"/>
      <c r="D226" s="22" t="s">
        <v>126</v>
      </c>
      <c r="E226" s="21" t="s">
        <v>140</v>
      </c>
      <c r="F226" s="13"/>
      <c r="G226" s="24"/>
      <c r="H226" s="24"/>
      <c r="I226" s="24"/>
      <c r="J226" s="24"/>
      <c r="K226" s="24"/>
      <c r="L226" s="24"/>
      <c r="M226" s="24"/>
      <c r="N226" s="24"/>
      <c r="O226" s="24">
        <v>2240</v>
      </c>
      <c r="P226" s="24"/>
      <c r="Q226" s="24"/>
      <c r="R226" s="24"/>
      <c r="S226" s="24">
        <f t="shared" si="13"/>
        <v>2240</v>
      </c>
      <c r="T226" s="24">
        <f t="shared" si="14"/>
        <v>0</v>
      </c>
      <c r="U226" s="24">
        <f t="shared" si="15"/>
        <v>0</v>
      </c>
      <c r="V226" s="24">
        <f t="shared" si="16"/>
        <v>0</v>
      </c>
    </row>
    <row r="227" spans="1:22" s="7" customFormat="1" ht="15">
      <c r="A227" s="20">
        <v>220</v>
      </c>
      <c r="B227" s="21"/>
      <c r="C227" s="21"/>
      <c r="D227" s="22" t="s">
        <v>104</v>
      </c>
      <c r="E227" s="21" t="s">
        <v>141</v>
      </c>
      <c r="F227" s="13"/>
      <c r="G227" s="24">
        <v>1700</v>
      </c>
      <c r="H227" s="24"/>
      <c r="I227" s="24"/>
      <c r="J227" s="24"/>
      <c r="K227" s="24">
        <v>1700</v>
      </c>
      <c r="L227" s="24"/>
      <c r="M227" s="24"/>
      <c r="N227" s="24"/>
      <c r="O227" s="24">
        <v>1700</v>
      </c>
      <c r="P227" s="24"/>
      <c r="Q227" s="24"/>
      <c r="R227" s="24"/>
      <c r="S227" s="24">
        <f t="shared" si="13"/>
        <v>5100</v>
      </c>
      <c r="T227" s="24">
        <f t="shared" si="14"/>
        <v>0</v>
      </c>
      <c r="U227" s="24">
        <f t="shared" si="15"/>
        <v>0</v>
      </c>
      <c r="V227" s="24">
        <f t="shared" si="16"/>
        <v>0</v>
      </c>
    </row>
    <row r="228" spans="1:22" s="7" customFormat="1" ht="24">
      <c r="A228" s="20">
        <v>221</v>
      </c>
      <c r="B228" s="21"/>
      <c r="C228" s="21"/>
      <c r="D228" s="22" t="s">
        <v>112</v>
      </c>
      <c r="E228" s="21" t="s">
        <v>140</v>
      </c>
      <c r="F228" s="13"/>
      <c r="G228" s="24">
        <v>1600</v>
      </c>
      <c r="H228" s="24"/>
      <c r="I228" s="24"/>
      <c r="J228" s="24"/>
      <c r="K228" s="24">
        <v>1600</v>
      </c>
      <c r="L228" s="24"/>
      <c r="M228" s="24"/>
      <c r="N228" s="24"/>
      <c r="O228" s="24">
        <v>1600</v>
      </c>
      <c r="P228" s="24"/>
      <c r="Q228" s="24"/>
      <c r="R228" s="24"/>
      <c r="S228" s="24">
        <f t="shared" si="13"/>
        <v>4800</v>
      </c>
      <c r="T228" s="24">
        <f t="shared" si="14"/>
        <v>0</v>
      </c>
      <c r="U228" s="24">
        <f t="shared" si="15"/>
        <v>0</v>
      </c>
      <c r="V228" s="24">
        <f t="shared" si="16"/>
        <v>0</v>
      </c>
    </row>
    <row r="229" spans="1:22" s="32" customFormat="1" ht="24">
      <c r="A229" s="20">
        <v>222</v>
      </c>
      <c r="B229" s="29" t="s">
        <v>59</v>
      </c>
      <c r="C229" s="29" t="s">
        <v>159</v>
      </c>
      <c r="D229" s="30" t="s">
        <v>120</v>
      </c>
      <c r="E229" s="29" t="s">
        <v>143</v>
      </c>
      <c r="F229" s="31"/>
      <c r="G229" s="24">
        <v>4000</v>
      </c>
      <c r="H229" s="24">
        <v>400</v>
      </c>
      <c r="I229" s="24"/>
      <c r="J229" s="24"/>
      <c r="K229" s="24">
        <v>4000</v>
      </c>
      <c r="L229" s="24">
        <v>400</v>
      </c>
      <c r="M229" s="24"/>
      <c r="N229" s="24"/>
      <c r="O229" s="24">
        <v>4000</v>
      </c>
      <c r="P229" s="24">
        <v>400</v>
      </c>
      <c r="Q229" s="24"/>
      <c r="R229" s="24"/>
      <c r="S229" s="24">
        <f t="shared" si="13"/>
        <v>12000</v>
      </c>
      <c r="T229" s="24">
        <f t="shared" si="14"/>
        <v>1200</v>
      </c>
      <c r="U229" s="24">
        <f t="shared" si="15"/>
        <v>0</v>
      </c>
      <c r="V229" s="24">
        <f t="shared" si="16"/>
        <v>0</v>
      </c>
    </row>
    <row r="230" spans="1:22" s="7" customFormat="1" ht="15">
      <c r="A230" s="20">
        <v>223</v>
      </c>
      <c r="B230" s="21"/>
      <c r="C230" s="21"/>
      <c r="D230" s="22" t="s">
        <v>115</v>
      </c>
      <c r="E230" s="21" t="s">
        <v>141</v>
      </c>
      <c r="F230" s="13"/>
      <c r="G230" s="24">
        <v>1700</v>
      </c>
      <c r="H230" s="24"/>
      <c r="I230" s="24"/>
      <c r="J230" s="24"/>
      <c r="K230" s="24">
        <v>1700</v>
      </c>
      <c r="L230" s="24"/>
      <c r="M230" s="24"/>
      <c r="N230" s="24"/>
      <c r="O230" s="24">
        <v>1700</v>
      </c>
      <c r="P230" s="24"/>
      <c r="Q230" s="24"/>
      <c r="R230" s="24"/>
      <c r="S230" s="24">
        <f t="shared" si="13"/>
        <v>5100</v>
      </c>
      <c r="T230" s="24">
        <f t="shared" si="14"/>
        <v>0</v>
      </c>
      <c r="U230" s="24">
        <f t="shared" si="15"/>
        <v>0</v>
      </c>
      <c r="V230" s="24">
        <f t="shared" si="16"/>
        <v>0</v>
      </c>
    </row>
    <row r="231" spans="1:22" s="7" customFormat="1" ht="36">
      <c r="A231" s="20">
        <v>224</v>
      </c>
      <c r="B231" s="21"/>
      <c r="C231" s="21"/>
      <c r="D231" s="22" t="s">
        <v>101</v>
      </c>
      <c r="E231" s="21" t="s">
        <v>147</v>
      </c>
      <c r="F231" s="13"/>
      <c r="G231" s="24">
        <v>1500</v>
      </c>
      <c r="H231" s="24"/>
      <c r="I231" s="24"/>
      <c r="J231" s="24"/>
      <c r="K231" s="24">
        <v>1500</v>
      </c>
      <c r="L231" s="24"/>
      <c r="M231" s="24"/>
      <c r="N231" s="24"/>
      <c r="O231" s="24">
        <v>1500</v>
      </c>
      <c r="P231" s="24"/>
      <c r="Q231" s="24"/>
      <c r="R231" s="24"/>
      <c r="S231" s="24">
        <f t="shared" si="13"/>
        <v>4500</v>
      </c>
      <c r="T231" s="24">
        <f t="shared" si="14"/>
        <v>0</v>
      </c>
      <c r="U231" s="24">
        <f t="shared" si="15"/>
        <v>0</v>
      </c>
      <c r="V231" s="24">
        <f t="shared" si="16"/>
        <v>0</v>
      </c>
    </row>
    <row r="232" spans="1:22" s="32" customFormat="1" ht="24">
      <c r="A232" s="20">
        <v>225</v>
      </c>
      <c r="B232" s="29" t="s">
        <v>60</v>
      </c>
      <c r="C232" s="29" t="s">
        <v>166</v>
      </c>
      <c r="D232" s="30" t="s">
        <v>135</v>
      </c>
      <c r="E232" s="29" t="s">
        <v>143</v>
      </c>
      <c r="F232" s="31"/>
      <c r="G232" s="24">
        <v>4000</v>
      </c>
      <c r="H232" s="24">
        <v>400</v>
      </c>
      <c r="I232" s="24"/>
      <c r="J232" s="24"/>
      <c r="K232" s="24">
        <v>4000</v>
      </c>
      <c r="L232" s="24">
        <v>400</v>
      </c>
      <c r="M232" s="24"/>
      <c r="N232" s="24"/>
      <c r="O232" s="24">
        <v>4000</v>
      </c>
      <c r="P232" s="24">
        <v>400</v>
      </c>
      <c r="Q232" s="24"/>
      <c r="R232" s="24"/>
      <c r="S232" s="24">
        <f t="shared" si="13"/>
        <v>12000</v>
      </c>
      <c r="T232" s="24">
        <f t="shared" si="14"/>
        <v>1200</v>
      </c>
      <c r="U232" s="24">
        <f t="shared" si="15"/>
        <v>0</v>
      </c>
      <c r="V232" s="24">
        <f t="shared" si="16"/>
        <v>0</v>
      </c>
    </row>
    <row r="233" spans="1:22" s="7" customFormat="1" ht="24">
      <c r="A233" s="20">
        <v>226</v>
      </c>
      <c r="B233" s="21"/>
      <c r="C233" s="21"/>
      <c r="D233" s="22" t="s">
        <v>114</v>
      </c>
      <c r="E233" s="21" t="s">
        <v>139</v>
      </c>
      <c r="F233" s="13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>
        <f t="shared" si="13"/>
        <v>0</v>
      </c>
      <c r="T233" s="24">
        <f t="shared" si="14"/>
        <v>0</v>
      </c>
      <c r="U233" s="24">
        <f t="shared" si="15"/>
        <v>0</v>
      </c>
      <c r="V233" s="24">
        <f t="shared" si="16"/>
        <v>0</v>
      </c>
    </row>
    <row r="234" spans="1:22" s="7" customFormat="1" ht="24">
      <c r="A234" s="20">
        <v>227</v>
      </c>
      <c r="B234" s="21"/>
      <c r="C234" s="21"/>
      <c r="D234" s="22" t="s">
        <v>95</v>
      </c>
      <c r="E234" s="21" t="s">
        <v>140</v>
      </c>
      <c r="F234" s="13"/>
      <c r="G234" s="24">
        <v>1600</v>
      </c>
      <c r="H234" s="24"/>
      <c r="I234" s="24"/>
      <c r="J234" s="24"/>
      <c r="K234" s="24">
        <v>1600</v>
      </c>
      <c r="L234" s="24"/>
      <c r="M234" s="24"/>
      <c r="N234" s="24"/>
      <c r="O234" s="24">
        <v>1600</v>
      </c>
      <c r="P234" s="24"/>
      <c r="Q234" s="24"/>
      <c r="R234" s="24"/>
      <c r="S234" s="24">
        <f t="shared" si="13"/>
        <v>4800</v>
      </c>
      <c r="T234" s="24">
        <f t="shared" si="14"/>
        <v>0</v>
      </c>
      <c r="U234" s="24">
        <f t="shared" si="15"/>
        <v>0</v>
      </c>
      <c r="V234" s="24">
        <f t="shared" si="16"/>
        <v>0</v>
      </c>
    </row>
    <row r="235" spans="1:22" s="7" customFormat="1" ht="24">
      <c r="A235" s="20">
        <v>228</v>
      </c>
      <c r="B235" s="21"/>
      <c r="C235" s="21"/>
      <c r="D235" s="22" t="s">
        <v>89</v>
      </c>
      <c r="E235" s="21" t="s">
        <v>140</v>
      </c>
      <c r="F235" s="13"/>
      <c r="G235" s="24">
        <v>1600</v>
      </c>
      <c r="H235" s="24">
        <v>16</v>
      </c>
      <c r="I235" s="24"/>
      <c r="J235" s="24"/>
      <c r="K235" s="24">
        <v>1600</v>
      </c>
      <c r="L235" s="24">
        <v>16</v>
      </c>
      <c r="M235" s="24"/>
      <c r="N235" s="24"/>
      <c r="O235" s="24">
        <v>1600</v>
      </c>
      <c r="P235" s="24">
        <v>16</v>
      </c>
      <c r="Q235" s="24"/>
      <c r="R235" s="24"/>
      <c r="S235" s="24">
        <f t="shared" si="13"/>
        <v>4800</v>
      </c>
      <c r="T235" s="24">
        <f t="shared" si="14"/>
        <v>48</v>
      </c>
      <c r="U235" s="24">
        <f t="shared" si="15"/>
        <v>0</v>
      </c>
      <c r="V235" s="24">
        <f t="shared" si="16"/>
        <v>0</v>
      </c>
    </row>
    <row r="236" spans="1:22" s="7" customFormat="1" ht="36">
      <c r="A236" s="20">
        <v>229</v>
      </c>
      <c r="B236" s="21"/>
      <c r="C236" s="21"/>
      <c r="D236" s="22" t="s">
        <v>83</v>
      </c>
      <c r="E236" s="21" t="s">
        <v>141</v>
      </c>
      <c r="F236" s="13"/>
      <c r="G236" s="24">
        <v>1700</v>
      </c>
      <c r="H236" s="24"/>
      <c r="I236" s="24"/>
      <c r="J236" s="24"/>
      <c r="K236" s="24">
        <v>1700</v>
      </c>
      <c r="L236" s="24"/>
      <c r="M236" s="24"/>
      <c r="N236" s="24"/>
      <c r="O236" s="24">
        <v>1700</v>
      </c>
      <c r="P236" s="24"/>
      <c r="Q236" s="24"/>
      <c r="R236" s="24"/>
      <c r="S236" s="24">
        <f t="shared" si="13"/>
        <v>5100</v>
      </c>
      <c r="T236" s="24">
        <f t="shared" si="14"/>
        <v>0</v>
      </c>
      <c r="U236" s="24">
        <f t="shared" si="15"/>
        <v>0</v>
      </c>
      <c r="V236" s="24">
        <f t="shared" si="16"/>
        <v>0</v>
      </c>
    </row>
    <row r="237" spans="1:22" s="7" customFormat="1" ht="24">
      <c r="A237" s="20">
        <v>230</v>
      </c>
      <c r="B237" s="21"/>
      <c r="C237" s="21"/>
      <c r="D237" s="22" t="s">
        <v>114</v>
      </c>
      <c r="E237" s="21" t="s">
        <v>141</v>
      </c>
      <c r="F237" s="13"/>
      <c r="G237" s="24">
        <v>1700</v>
      </c>
      <c r="H237" s="24">
        <v>170</v>
      </c>
      <c r="I237" s="24"/>
      <c r="J237" s="24"/>
      <c r="K237" s="24">
        <v>1700</v>
      </c>
      <c r="L237" s="24">
        <v>170</v>
      </c>
      <c r="M237" s="24"/>
      <c r="N237" s="24"/>
      <c r="O237" s="24">
        <v>1700</v>
      </c>
      <c r="P237" s="24">
        <v>170</v>
      </c>
      <c r="Q237" s="24"/>
      <c r="R237" s="24"/>
      <c r="S237" s="24">
        <f t="shared" si="13"/>
        <v>5100</v>
      </c>
      <c r="T237" s="24">
        <f t="shared" si="14"/>
        <v>510</v>
      </c>
      <c r="U237" s="24">
        <f t="shared" si="15"/>
        <v>0</v>
      </c>
      <c r="V237" s="24">
        <f t="shared" si="16"/>
        <v>0</v>
      </c>
    </row>
    <row r="238" spans="1:22" s="32" customFormat="1" ht="15">
      <c r="A238" s="20">
        <v>231</v>
      </c>
      <c r="B238" s="29" t="s">
        <v>61</v>
      </c>
      <c r="C238" s="29" t="s">
        <v>193</v>
      </c>
      <c r="D238" s="30" t="s">
        <v>86</v>
      </c>
      <c r="E238" s="29" t="s">
        <v>9</v>
      </c>
      <c r="F238" s="31"/>
      <c r="G238" s="24">
        <v>5650</v>
      </c>
      <c r="H238" s="24"/>
      <c r="I238" s="24"/>
      <c r="J238" s="24"/>
      <c r="K238" s="24">
        <v>5650</v>
      </c>
      <c r="L238" s="24"/>
      <c r="M238" s="24"/>
      <c r="N238" s="24"/>
      <c r="O238" s="24">
        <v>5650</v>
      </c>
      <c r="P238" s="24"/>
      <c r="Q238" s="24"/>
      <c r="R238" s="24"/>
      <c r="S238" s="24">
        <f t="shared" si="13"/>
        <v>16950</v>
      </c>
      <c r="T238" s="24">
        <f t="shared" si="14"/>
        <v>0</v>
      </c>
      <c r="U238" s="24">
        <f t="shared" si="15"/>
        <v>0</v>
      </c>
      <c r="V238" s="24">
        <f t="shared" si="16"/>
        <v>0</v>
      </c>
    </row>
    <row r="239" spans="1:22" s="7" customFormat="1" ht="24">
      <c r="A239" s="20">
        <v>232</v>
      </c>
      <c r="B239" s="21"/>
      <c r="C239" s="21"/>
      <c r="D239" s="22" t="s">
        <v>116</v>
      </c>
      <c r="E239" s="21" t="s">
        <v>139</v>
      </c>
      <c r="F239" s="13"/>
      <c r="G239" s="24">
        <v>1400</v>
      </c>
      <c r="H239" s="24">
        <v>14</v>
      </c>
      <c r="I239" s="24"/>
      <c r="J239" s="24"/>
      <c r="K239" s="24">
        <v>1400</v>
      </c>
      <c r="L239" s="24">
        <v>14</v>
      </c>
      <c r="M239" s="24"/>
      <c r="N239" s="24"/>
      <c r="O239" s="24">
        <v>1400</v>
      </c>
      <c r="P239" s="24">
        <v>14</v>
      </c>
      <c r="Q239" s="24"/>
      <c r="R239" s="24"/>
      <c r="S239" s="24">
        <f t="shared" si="13"/>
        <v>4200</v>
      </c>
      <c r="T239" s="24">
        <f t="shared" si="14"/>
        <v>42</v>
      </c>
      <c r="U239" s="24">
        <f t="shared" si="15"/>
        <v>0</v>
      </c>
      <c r="V239" s="24">
        <f t="shared" si="16"/>
        <v>0</v>
      </c>
    </row>
    <row r="240" spans="1:22" s="7" customFormat="1" ht="15">
      <c r="A240" s="20">
        <v>233</v>
      </c>
      <c r="B240" s="21"/>
      <c r="C240" s="21"/>
      <c r="D240" s="22" t="s">
        <v>88</v>
      </c>
      <c r="E240" s="21" t="s">
        <v>141</v>
      </c>
      <c r="F240" s="13"/>
      <c r="G240" s="24">
        <v>1900</v>
      </c>
      <c r="H240" s="24">
        <v>19</v>
      </c>
      <c r="I240" s="24"/>
      <c r="J240" s="24"/>
      <c r="K240" s="24">
        <v>1900</v>
      </c>
      <c r="L240" s="24">
        <v>19</v>
      </c>
      <c r="M240" s="24"/>
      <c r="N240" s="24"/>
      <c r="O240" s="24">
        <v>1900</v>
      </c>
      <c r="P240" s="24">
        <v>19</v>
      </c>
      <c r="Q240" s="24"/>
      <c r="R240" s="24"/>
      <c r="S240" s="24">
        <f t="shared" si="13"/>
        <v>5700</v>
      </c>
      <c r="T240" s="24">
        <f t="shared" si="14"/>
        <v>57</v>
      </c>
      <c r="U240" s="24">
        <f t="shared" si="15"/>
        <v>0</v>
      </c>
      <c r="V240" s="24">
        <f t="shared" si="16"/>
        <v>0</v>
      </c>
    </row>
    <row r="241" spans="1:22" s="32" customFormat="1" ht="24">
      <c r="A241" s="20">
        <v>234</v>
      </c>
      <c r="B241" s="29" t="s">
        <v>62</v>
      </c>
      <c r="C241" s="29" t="s">
        <v>167</v>
      </c>
      <c r="D241" s="30" t="s">
        <v>111</v>
      </c>
      <c r="E241" s="29" t="s">
        <v>146</v>
      </c>
      <c r="F241" s="31"/>
      <c r="G241" s="24">
        <v>5600</v>
      </c>
      <c r="H241" s="24"/>
      <c r="I241" s="24"/>
      <c r="J241" s="24"/>
      <c r="K241" s="24">
        <v>5600</v>
      </c>
      <c r="L241" s="24"/>
      <c r="M241" s="24"/>
      <c r="N241" s="24"/>
      <c r="O241" s="24">
        <v>5600</v>
      </c>
      <c r="P241" s="24"/>
      <c r="Q241" s="24"/>
      <c r="R241" s="24"/>
      <c r="S241" s="24">
        <f t="shared" si="13"/>
        <v>16800</v>
      </c>
      <c r="T241" s="24">
        <f t="shared" si="14"/>
        <v>0</v>
      </c>
      <c r="U241" s="24">
        <f t="shared" si="15"/>
        <v>0</v>
      </c>
      <c r="V241" s="24">
        <f t="shared" si="16"/>
        <v>0</v>
      </c>
    </row>
    <row r="242" spans="1:22" s="7" customFormat="1" ht="36">
      <c r="A242" s="20">
        <v>235</v>
      </c>
      <c r="B242" s="21"/>
      <c r="C242" s="21"/>
      <c r="D242" s="22" t="s">
        <v>107</v>
      </c>
      <c r="E242" s="21" t="s">
        <v>140</v>
      </c>
      <c r="F242" s="13"/>
      <c r="G242" s="24">
        <v>1600</v>
      </c>
      <c r="H242" s="24"/>
      <c r="I242" s="24"/>
      <c r="J242" s="24"/>
      <c r="K242" s="24">
        <v>1600</v>
      </c>
      <c r="L242" s="24"/>
      <c r="M242" s="24"/>
      <c r="N242" s="24"/>
      <c r="O242" s="24">
        <v>1600</v>
      </c>
      <c r="P242" s="24"/>
      <c r="Q242" s="24"/>
      <c r="R242" s="24"/>
      <c r="S242" s="24">
        <f t="shared" si="13"/>
        <v>4800</v>
      </c>
      <c r="T242" s="24">
        <f t="shared" si="14"/>
        <v>0</v>
      </c>
      <c r="U242" s="24">
        <f t="shared" si="15"/>
        <v>0</v>
      </c>
      <c r="V242" s="24">
        <f t="shared" si="16"/>
        <v>0</v>
      </c>
    </row>
    <row r="243" spans="1:22" s="7" customFormat="1" ht="15">
      <c r="A243" s="20">
        <v>236</v>
      </c>
      <c r="B243" s="21"/>
      <c r="C243" s="21"/>
      <c r="D243" s="22" t="s">
        <v>84</v>
      </c>
      <c r="E243" s="21" t="s">
        <v>141</v>
      </c>
      <c r="F243" s="13"/>
      <c r="G243" s="24">
        <v>1900</v>
      </c>
      <c r="H243" s="24"/>
      <c r="I243" s="24"/>
      <c r="J243" s="24"/>
      <c r="K243" s="24">
        <v>1900</v>
      </c>
      <c r="L243" s="24"/>
      <c r="M243" s="24"/>
      <c r="N243" s="24"/>
      <c r="O243" s="24">
        <v>1900</v>
      </c>
      <c r="P243" s="24"/>
      <c r="Q243" s="24"/>
      <c r="R243" s="24"/>
      <c r="S243" s="24">
        <f t="shared" si="13"/>
        <v>5700</v>
      </c>
      <c r="T243" s="24">
        <f t="shared" si="14"/>
        <v>0</v>
      </c>
      <c r="U243" s="24">
        <f t="shared" si="15"/>
        <v>0</v>
      </c>
      <c r="V243" s="24">
        <f t="shared" si="16"/>
        <v>0</v>
      </c>
    </row>
    <row r="244" spans="1:22" s="7" customFormat="1" ht="24">
      <c r="A244" s="20">
        <v>237</v>
      </c>
      <c r="B244" s="21"/>
      <c r="C244" s="21"/>
      <c r="D244" s="22" t="s">
        <v>95</v>
      </c>
      <c r="E244" s="21" t="s">
        <v>140</v>
      </c>
      <c r="F244" s="13"/>
      <c r="G244" s="24">
        <v>1600</v>
      </c>
      <c r="H244" s="24"/>
      <c r="I244" s="24"/>
      <c r="J244" s="24"/>
      <c r="K244" s="24">
        <v>1600</v>
      </c>
      <c r="L244" s="24"/>
      <c r="M244" s="24"/>
      <c r="N244" s="24"/>
      <c r="O244" s="24">
        <v>1600</v>
      </c>
      <c r="P244" s="24"/>
      <c r="Q244" s="24"/>
      <c r="R244" s="24"/>
      <c r="S244" s="24">
        <f t="shared" si="13"/>
        <v>4800</v>
      </c>
      <c r="T244" s="24">
        <f t="shared" si="14"/>
        <v>0</v>
      </c>
      <c r="U244" s="24">
        <f t="shared" si="15"/>
        <v>0</v>
      </c>
      <c r="V244" s="24">
        <f t="shared" si="16"/>
        <v>0</v>
      </c>
    </row>
    <row r="245" spans="1:22" s="7" customFormat="1" ht="24">
      <c r="A245" s="20">
        <v>238</v>
      </c>
      <c r="B245" s="21"/>
      <c r="C245" s="21"/>
      <c r="D245" s="22" t="s">
        <v>95</v>
      </c>
      <c r="E245" s="21" t="s">
        <v>141</v>
      </c>
      <c r="F245" s="13"/>
      <c r="G245" s="24">
        <v>1700</v>
      </c>
      <c r="H245" s="24"/>
      <c r="I245" s="24"/>
      <c r="J245" s="24"/>
      <c r="K245" s="24">
        <v>1700</v>
      </c>
      <c r="L245" s="24"/>
      <c r="M245" s="24"/>
      <c r="N245" s="24"/>
      <c r="O245" s="24">
        <v>1700</v>
      </c>
      <c r="P245" s="24"/>
      <c r="Q245" s="24"/>
      <c r="R245" s="24"/>
      <c r="S245" s="24">
        <f t="shared" si="13"/>
        <v>5100</v>
      </c>
      <c r="T245" s="24">
        <f t="shared" si="14"/>
        <v>0</v>
      </c>
      <c r="U245" s="24">
        <f t="shared" si="15"/>
        <v>0</v>
      </c>
      <c r="V245" s="24">
        <f t="shared" si="16"/>
        <v>0</v>
      </c>
    </row>
    <row r="246" spans="1:22" s="7" customFormat="1" ht="15">
      <c r="A246" s="20">
        <v>239</v>
      </c>
      <c r="B246" s="21"/>
      <c r="C246" s="21"/>
      <c r="D246" s="22" t="s">
        <v>115</v>
      </c>
      <c r="E246" s="21" t="s">
        <v>141</v>
      </c>
      <c r="F246" s="13"/>
      <c r="G246" s="24">
        <v>1700</v>
      </c>
      <c r="H246" s="24"/>
      <c r="I246" s="24"/>
      <c r="J246" s="24"/>
      <c r="K246" s="24">
        <v>1700</v>
      </c>
      <c r="L246" s="24"/>
      <c r="M246" s="24"/>
      <c r="N246" s="24"/>
      <c r="O246" s="24">
        <v>1700</v>
      </c>
      <c r="P246" s="24"/>
      <c r="Q246" s="24"/>
      <c r="R246" s="24"/>
      <c r="S246" s="24">
        <f t="shared" si="13"/>
        <v>5100</v>
      </c>
      <c r="T246" s="24">
        <f t="shared" si="14"/>
        <v>0</v>
      </c>
      <c r="U246" s="24">
        <f t="shared" si="15"/>
        <v>0</v>
      </c>
      <c r="V246" s="24">
        <f t="shared" si="16"/>
        <v>0</v>
      </c>
    </row>
    <row r="247" spans="1:22" s="32" customFormat="1" ht="36">
      <c r="A247" s="20">
        <v>240</v>
      </c>
      <c r="B247" s="29" t="s">
        <v>63</v>
      </c>
      <c r="C247" s="29" t="s">
        <v>194</v>
      </c>
      <c r="D247" s="30" t="s">
        <v>107</v>
      </c>
      <c r="E247" s="29" t="s">
        <v>144</v>
      </c>
      <c r="F247" s="31"/>
      <c r="G247" s="24">
        <v>3100</v>
      </c>
      <c r="H247" s="24"/>
      <c r="I247" s="24"/>
      <c r="J247" s="24"/>
      <c r="K247" s="24">
        <v>3100</v>
      </c>
      <c r="L247" s="24"/>
      <c r="M247" s="24"/>
      <c r="N247" s="24"/>
      <c r="O247" s="24">
        <v>3100</v>
      </c>
      <c r="P247" s="24"/>
      <c r="Q247" s="24"/>
      <c r="R247" s="24"/>
      <c r="S247" s="24">
        <f t="shared" si="13"/>
        <v>9300</v>
      </c>
      <c r="T247" s="24">
        <f t="shared" si="14"/>
        <v>0</v>
      </c>
      <c r="U247" s="24">
        <f t="shared" si="15"/>
        <v>0</v>
      </c>
      <c r="V247" s="24">
        <f t="shared" si="16"/>
        <v>0</v>
      </c>
    </row>
    <row r="248" spans="1:22" s="7" customFormat="1" ht="24">
      <c r="A248" s="20">
        <v>241</v>
      </c>
      <c r="B248" s="21"/>
      <c r="C248" s="21"/>
      <c r="D248" s="22" t="s">
        <v>91</v>
      </c>
      <c r="E248" s="21" t="s">
        <v>140</v>
      </c>
      <c r="F248" s="13"/>
      <c r="G248" s="24">
        <v>1600</v>
      </c>
      <c r="H248" s="24">
        <v>16</v>
      </c>
      <c r="I248" s="24"/>
      <c r="J248" s="24"/>
      <c r="K248" s="24">
        <v>1600</v>
      </c>
      <c r="L248" s="24">
        <v>16</v>
      </c>
      <c r="M248" s="24"/>
      <c r="N248" s="24"/>
      <c r="O248" s="24">
        <v>1600</v>
      </c>
      <c r="P248" s="24">
        <v>16</v>
      </c>
      <c r="Q248" s="24"/>
      <c r="R248" s="24"/>
      <c r="S248" s="24">
        <f t="shared" si="13"/>
        <v>4800</v>
      </c>
      <c r="T248" s="24">
        <f t="shared" si="14"/>
        <v>48</v>
      </c>
      <c r="U248" s="24">
        <f t="shared" si="15"/>
        <v>0</v>
      </c>
      <c r="V248" s="24">
        <f t="shared" si="16"/>
        <v>0</v>
      </c>
    </row>
    <row r="249" spans="1:22" s="7" customFormat="1" ht="24">
      <c r="A249" s="20">
        <v>242</v>
      </c>
      <c r="B249" s="21"/>
      <c r="C249" s="21"/>
      <c r="D249" s="22" t="s">
        <v>136</v>
      </c>
      <c r="E249" s="21" t="s">
        <v>141</v>
      </c>
      <c r="F249" s="13"/>
      <c r="G249" s="24">
        <v>2966.67</v>
      </c>
      <c r="H249" s="24">
        <v>17</v>
      </c>
      <c r="I249" s="24"/>
      <c r="J249" s="24"/>
      <c r="K249" s="24">
        <v>3100</v>
      </c>
      <c r="L249" s="24">
        <v>17</v>
      </c>
      <c r="M249" s="24"/>
      <c r="N249" s="24"/>
      <c r="O249" s="24">
        <v>3100</v>
      </c>
      <c r="P249" s="24">
        <v>17</v>
      </c>
      <c r="Q249" s="24"/>
      <c r="R249" s="24"/>
      <c r="S249" s="24">
        <f t="shared" si="13"/>
        <v>9166.67</v>
      </c>
      <c r="T249" s="24">
        <f t="shared" si="14"/>
        <v>51</v>
      </c>
      <c r="U249" s="24">
        <f t="shared" si="15"/>
        <v>0</v>
      </c>
      <c r="V249" s="24">
        <f t="shared" si="16"/>
        <v>0</v>
      </c>
    </row>
    <row r="250" spans="1:22" s="32" customFormat="1" ht="36">
      <c r="A250" s="20">
        <v>243</v>
      </c>
      <c r="B250" s="29" t="s">
        <v>64</v>
      </c>
      <c r="C250" s="29" t="s">
        <v>167</v>
      </c>
      <c r="D250" s="30" t="s">
        <v>110</v>
      </c>
      <c r="E250" s="29" t="s">
        <v>144</v>
      </c>
      <c r="F250" s="31"/>
      <c r="G250" s="24">
        <v>3500</v>
      </c>
      <c r="H250" s="24">
        <v>35</v>
      </c>
      <c r="I250" s="24"/>
      <c r="J250" s="24"/>
      <c r="K250" s="24">
        <v>3500</v>
      </c>
      <c r="L250" s="24">
        <v>35</v>
      </c>
      <c r="M250" s="24"/>
      <c r="N250" s="24"/>
      <c r="O250" s="24">
        <v>3500</v>
      </c>
      <c r="P250" s="24">
        <v>35</v>
      </c>
      <c r="Q250" s="24"/>
      <c r="R250" s="24"/>
      <c r="S250" s="24">
        <f t="shared" si="13"/>
        <v>10500</v>
      </c>
      <c r="T250" s="24">
        <f t="shared" si="14"/>
        <v>105</v>
      </c>
      <c r="U250" s="24">
        <f t="shared" si="15"/>
        <v>0</v>
      </c>
      <c r="V250" s="24">
        <f t="shared" si="16"/>
        <v>0</v>
      </c>
    </row>
    <row r="251" spans="1:22" s="7" customFormat="1" ht="24">
      <c r="A251" s="20">
        <v>244</v>
      </c>
      <c r="B251" s="21"/>
      <c r="C251" s="21"/>
      <c r="D251" s="22" t="s">
        <v>136</v>
      </c>
      <c r="E251" s="21" t="s">
        <v>140</v>
      </c>
      <c r="F251" s="13"/>
      <c r="G251" s="24">
        <v>1600</v>
      </c>
      <c r="H251" s="24">
        <v>16</v>
      </c>
      <c r="I251" s="24"/>
      <c r="J251" s="24"/>
      <c r="K251" s="24">
        <v>1600</v>
      </c>
      <c r="L251" s="24">
        <v>16</v>
      </c>
      <c r="M251" s="24"/>
      <c r="N251" s="24"/>
      <c r="O251" s="24">
        <v>1600</v>
      </c>
      <c r="P251" s="24">
        <v>16</v>
      </c>
      <c r="Q251" s="24"/>
      <c r="R251" s="24"/>
      <c r="S251" s="24">
        <f t="shared" si="13"/>
        <v>4800</v>
      </c>
      <c r="T251" s="24">
        <f t="shared" si="14"/>
        <v>48</v>
      </c>
      <c r="U251" s="24">
        <f t="shared" si="15"/>
        <v>0</v>
      </c>
      <c r="V251" s="24">
        <f t="shared" si="16"/>
        <v>0</v>
      </c>
    </row>
    <row r="252" spans="1:22" s="7" customFormat="1" ht="15">
      <c r="A252" s="20">
        <v>245</v>
      </c>
      <c r="B252" s="21"/>
      <c r="C252" s="21"/>
      <c r="D252" s="22" t="s">
        <v>84</v>
      </c>
      <c r="E252" s="21" t="s">
        <v>141</v>
      </c>
      <c r="F252" s="13"/>
      <c r="G252" s="24">
        <v>1700</v>
      </c>
      <c r="H252" s="24">
        <v>170</v>
      </c>
      <c r="I252" s="24"/>
      <c r="J252" s="24"/>
      <c r="K252" s="24">
        <v>1700</v>
      </c>
      <c r="L252" s="24">
        <v>170</v>
      </c>
      <c r="M252" s="24"/>
      <c r="N252" s="24"/>
      <c r="O252" s="24">
        <v>1700</v>
      </c>
      <c r="P252" s="24">
        <v>170</v>
      </c>
      <c r="Q252" s="24"/>
      <c r="R252" s="24"/>
      <c r="S252" s="24">
        <f t="shared" si="13"/>
        <v>5100</v>
      </c>
      <c r="T252" s="24">
        <f t="shared" si="14"/>
        <v>510</v>
      </c>
      <c r="U252" s="24">
        <f t="shared" si="15"/>
        <v>0</v>
      </c>
      <c r="V252" s="24">
        <f t="shared" si="16"/>
        <v>0</v>
      </c>
    </row>
    <row r="253" spans="1:22" s="7" customFormat="1" ht="24">
      <c r="A253" s="20">
        <v>246</v>
      </c>
      <c r="B253" s="21"/>
      <c r="C253" s="21"/>
      <c r="D253" s="22" t="s">
        <v>137</v>
      </c>
      <c r="E253" s="21" t="s">
        <v>141</v>
      </c>
      <c r="F253" s="13"/>
      <c r="G253" s="24">
        <v>1700</v>
      </c>
      <c r="H253" s="24"/>
      <c r="I253" s="24"/>
      <c r="J253" s="24"/>
      <c r="K253" s="24">
        <v>1700</v>
      </c>
      <c r="L253" s="24"/>
      <c r="M253" s="24"/>
      <c r="N253" s="24"/>
      <c r="O253" s="24">
        <v>1700</v>
      </c>
      <c r="P253" s="24"/>
      <c r="Q253" s="24"/>
      <c r="R253" s="24"/>
      <c r="S253" s="24">
        <f t="shared" si="13"/>
        <v>5100</v>
      </c>
      <c r="T253" s="24">
        <f t="shared" si="14"/>
        <v>0</v>
      </c>
      <c r="U253" s="24">
        <f t="shared" si="15"/>
        <v>0</v>
      </c>
      <c r="V253" s="24">
        <f t="shared" si="16"/>
        <v>0</v>
      </c>
    </row>
    <row r="254" spans="1:22" s="32" customFormat="1" ht="24">
      <c r="A254" s="20">
        <v>247</v>
      </c>
      <c r="B254" s="29" t="s">
        <v>65</v>
      </c>
      <c r="C254" s="29" t="s">
        <v>168</v>
      </c>
      <c r="D254" s="30" t="s">
        <v>109</v>
      </c>
      <c r="E254" s="29" t="s">
        <v>144</v>
      </c>
      <c r="F254" s="31"/>
      <c r="G254" s="24">
        <v>3100</v>
      </c>
      <c r="H254" s="24">
        <v>31</v>
      </c>
      <c r="I254" s="24"/>
      <c r="J254" s="24"/>
      <c r="K254" s="24">
        <v>3100</v>
      </c>
      <c r="L254" s="24">
        <v>31</v>
      </c>
      <c r="M254" s="24"/>
      <c r="N254" s="24"/>
      <c r="O254" s="24">
        <v>3100</v>
      </c>
      <c r="P254" s="24">
        <v>31</v>
      </c>
      <c r="Q254" s="24"/>
      <c r="R254" s="24"/>
      <c r="S254" s="24">
        <f t="shared" si="13"/>
        <v>9300</v>
      </c>
      <c r="T254" s="24">
        <f t="shared" si="14"/>
        <v>93</v>
      </c>
      <c r="U254" s="24">
        <f t="shared" si="15"/>
        <v>0</v>
      </c>
      <c r="V254" s="24">
        <f t="shared" si="16"/>
        <v>0</v>
      </c>
    </row>
    <row r="255" spans="1:22" s="7" customFormat="1" ht="24">
      <c r="A255" s="20">
        <v>248</v>
      </c>
      <c r="B255" s="21"/>
      <c r="C255" s="21"/>
      <c r="D255" s="22" t="s">
        <v>95</v>
      </c>
      <c r="E255" s="21" t="s">
        <v>141</v>
      </c>
      <c r="F255" s="13"/>
      <c r="G255" s="24">
        <v>3100</v>
      </c>
      <c r="H255" s="24"/>
      <c r="I255" s="24"/>
      <c r="J255" s="24"/>
      <c r="K255" s="24">
        <v>3100</v>
      </c>
      <c r="L255" s="24"/>
      <c r="M255" s="24"/>
      <c r="N255" s="24"/>
      <c r="O255" s="24">
        <v>3100</v>
      </c>
      <c r="P255" s="24"/>
      <c r="Q255" s="24"/>
      <c r="R255" s="24"/>
      <c r="S255" s="24">
        <f t="shared" si="13"/>
        <v>9300</v>
      </c>
      <c r="T255" s="24">
        <f t="shared" si="14"/>
        <v>0</v>
      </c>
      <c r="U255" s="24">
        <f t="shared" si="15"/>
        <v>0</v>
      </c>
      <c r="V255" s="24">
        <f t="shared" si="16"/>
        <v>0</v>
      </c>
    </row>
    <row r="256" spans="1:22" s="7" customFormat="1" ht="24">
      <c r="A256" s="20">
        <v>249</v>
      </c>
      <c r="B256" s="21"/>
      <c r="C256" s="21"/>
      <c r="D256" s="22" t="s">
        <v>122</v>
      </c>
      <c r="E256" s="21" t="s">
        <v>140</v>
      </c>
      <c r="F256" s="13"/>
      <c r="G256" s="24">
        <v>1600</v>
      </c>
      <c r="H256" s="24"/>
      <c r="I256" s="24"/>
      <c r="J256" s="24"/>
      <c r="K256" s="24">
        <v>1600</v>
      </c>
      <c r="L256" s="24"/>
      <c r="M256" s="24"/>
      <c r="N256" s="24"/>
      <c r="O256" s="24">
        <v>1600</v>
      </c>
      <c r="P256" s="24"/>
      <c r="Q256" s="24"/>
      <c r="R256" s="24"/>
      <c r="S256" s="24">
        <f t="shared" si="13"/>
        <v>4800</v>
      </c>
      <c r="T256" s="24">
        <f t="shared" si="14"/>
        <v>0</v>
      </c>
      <c r="U256" s="24">
        <f t="shared" si="15"/>
        <v>0</v>
      </c>
      <c r="V256" s="24">
        <f t="shared" si="16"/>
        <v>0</v>
      </c>
    </row>
    <row r="257" spans="1:22" s="32" customFormat="1" ht="24">
      <c r="A257" s="20">
        <v>250</v>
      </c>
      <c r="B257" s="29" t="s">
        <v>66</v>
      </c>
      <c r="C257" s="29" t="s">
        <v>172</v>
      </c>
      <c r="D257" s="30" t="s">
        <v>105</v>
      </c>
      <c r="E257" s="29" t="s">
        <v>144</v>
      </c>
      <c r="F257" s="31"/>
      <c r="G257" s="24">
        <v>3100</v>
      </c>
      <c r="H257" s="24">
        <v>31</v>
      </c>
      <c r="I257" s="24"/>
      <c r="J257" s="24"/>
      <c r="K257" s="24">
        <v>3100</v>
      </c>
      <c r="L257" s="24">
        <v>31</v>
      </c>
      <c r="M257" s="24"/>
      <c r="N257" s="24"/>
      <c r="O257" s="24">
        <v>3100</v>
      </c>
      <c r="P257" s="24">
        <v>31</v>
      </c>
      <c r="Q257" s="24"/>
      <c r="R257" s="24"/>
      <c r="S257" s="24">
        <f t="shared" si="13"/>
        <v>9300</v>
      </c>
      <c r="T257" s="24">
        <f t="shared" si="14"/>
        <v>93</v>
      </c>
      <c r="U257" s="24">
        <f t="shared" si="15"/>
        <v>0</v>
      </c>
      <c r="V257" s="24">
        <f t="shared" si="16"/>
        <v>0</v>
      </c>
    </row>
    <row r="258" spans="1:22" s="7" customFormat="1" ht="24">
      <c r="A258" s="20">
        <v>251</v>
      </c>
      <c r="B258" s="21"/>
      <c r="C258" s="21"/>
      <c r="D258" s="22" t="s">
        <v>126</v>
      </c>
      <c r="E258" s="21" t="s">
        <v>141</v>
      </c>
      <c r="F258" s="13"/>
      <c r="G258" s="24">
        <v>1900</v>
      </c>
      <c r="H258" s="24"/>
      <c r="I258" s="24"/>
      <c r="J258" s="24"/>
      <c r="K258" s="24">
        <v>1900</v>
      </c>
      <c r="L258" s="24"/>
      <c r="M258" s="24"/>
      <c r="N258" s="24"/>
      <c r="O258" s="24">
        <v>1036.3599999999999</v>
      </c>
      <c r="P258" s="24"/>
      <c r="Q258" s="24">
        <v>863.64</v>
      </c>
      <c r="R258" s="24"/>
      <c r="S258" s="24">
        <f t="shared" si="13"/>
        <v>4836.3599999999997</v>
      </c>
      <c r="T258" s="24">
        <f t="shared" si="14"/>
        <v>0</v>
      </c>
      <c r="U258" s="24">
        <f t="shared" si="15"/>
        <v>863.64</v>
      </c>
      <c r="V258" s="24">
        <f t="shared" si="16"/>
        <v>0</v>
      </c>
    </row>
    <row r="259" spans="1:22" s="7" customFormat="1" ht="24">
      <c r="A259" s="20">
        <v>252</v>
      </c>
      <c r="B259" s="21"/>
      <c r="C259" s="21"/>
      <c r="D259" s="22" t="s">
        <v>114</v>
      </c>
      <c r="E259" s="21" t="s">
        <v>139</v>
      </c>
      <c r="F259" s="13"/>
      <c r="G259" s="24">
        <v>1400</v>
      </c>
      <c r="H259" s="24">
        <v>14</v>
      </c>
      <c r="I259" s="24"/>
      <c r="J259" s="24"/>
      <c r="K259" s="24">
        <v>1400</v>
      </c>
      <c r="L259" s="24">
        <v>14</v>
      </c>
      <c r="M259" s="24"/>
      <c r="N259" s="24"/>
      <c r="O259" s="24">
        <v>1400</v>
      </c>
      <c r="P259" s="24">
        <v>14</v>
      </c>
      <c r="Q259" s="24"/>
      <c r="R259" s="24"/>
      <c r="S259" s="24">
        <f t="shared" si="13"/>
        <v>4200</v>
      </c>
      <c r="T259" s="24">
        <f t="shared" si="14"/>
        <v>42</v>
      </c>
      <c r="U259" s="24">
        <f t="shared" si="15"/>
        <v>0</v>
      </c>
      <c r="V259" s="24">
        <f t="shared" si="16"/>
        <v>0</v>
      </c>
    </row>
    <row r="260" spans="1:22" s="7" customFormat="1" ht="24">
      <c r="A260" s="20">
        <v>253</v>
      </c>
      <c r="B260" s="21"/>
      <c r="C260" s="21"/>
      <c r="D260" s="22" t="s">
        <v>112</v>
      </c>
      <c r="E260" s="21" t="s">
        <v>141</v>
      </c>
      <c r="F260" s="13"/>
      <c r="G260" s="24">
        <v>1700</v>
      </c>
      <c r="H260" s="24"/>
      <c r="I260" s="24"/>
      <c r="J260" s="24"/>
      <c r="K260" s="24">
        <v>1700</v>
      </c>
      <c r="L260" s="24"/>
      <c r="M260" s="24"/>
      <c r="N260" s="24"/>
      <c r="O260" s="24">
        <v>1700</v>
      </c>
      <c r="P260" s="24"/>
      <c r="Q260" s="24"/>
      <c r="R260" s="24"/>
      <c r="S260" s="24">
        <f t="shared" si="13"/>
        <v>5100</v>
      </c>
      <c r="T260" s="24">
        <f t="shared" si="14"/>
        <v>0</v>
      </c>
      <c r="U260" s="24">
        <f t="shared" si="15"/>
        <v>0</v>
      </c>
      <c r="V260" s="24">
        <f t="shared" si="16"/>
        <v>0</v>
      </c>
    </row>
    <row r="261" spans="1:22" s="32" customFormat="1" ht="15">
      <c r="A261" s="20">
        <v>254</v>
      </c>
      <c r="B261" s="29" t="s">
        <v>67</v>
      </c>
      <c r="C261" s="29" t="s">
        <v>170</v>
      </c>
      <c r="D261" s="30" t="s">
        <v>138</v>
      </c>
      <c r="E261" s="29" t="s">
        <v>143</v>
      </c>
      <c r="F261" s="31"/>
      <c r="G261" s="24">
        <v>4000</v>
      </c>
      <c r="H261" s="24">
        <v>40</v>
      </c>
      <c r="I261" s="24"/>
      <c r="J261" s="24"/>
      <c r="K261" s="24">
        <v>4000</v>
      </c>
      <c r="L261" s="24">
        <v>40</v>
      </c>
      <c r="M261" s="24"/>
      <c r="N261" s="24"/>
      <c r="O261" s="24">
        <v>4000</v>
      </c>
      <c r="P261" s="24">
        <v>40</v>
      </c>
      <c r="Q261" s="24"/>
      <c r="R261" s="24"/>
      <c r="S261" s="24">
        <f t="shared" si="13"/>
        <v>12000</v>
      </c>
      <c r="T261" s="24">
        <f t="shared" si="14"/>
        <v>120</v>
      </c>
      <c r="U261" s="24">
        <f t="shared" si="15"/>
        <v>0</v>
      </c>
      <c r="V261" s="24">
        <f t="shared" si="16"/>
        <v>0</v>
      </c>
    </row>
    <row r="262" spans="1:22" s="7" customFormat="1" ht="24">
      <c r="A262" s="20">
        <v>255</v>
      </c>
      <c r="B262" s="21"/>
      <c r="C262" s="21"/>
      <c r="D262" s="22" t="s">
        <v>113</v>
      </c>
      <c r="E262" s="21" t="s">
        <v>145</v>
      </c>
      <c r="F262" s="13"/>
      <c r="G262" s="24">
        <v>1200</v>
      </c>
      <c r="H262" s="24">
        <v>12</v>
      </c>
      <c r="I262" s="24"/>
      <c r="J262" s="24"/>
      <c r="K262" s="24">
        <v>1200</v>
      </c>
      <c r="L262" s="24">
        <v>12</v>
      </c>
      <c r="M262" s="24"/>
      <c r="N262" s="24"/>
      <c r="O262" s="24"/>
      <c r="P262" s="24"/>
      <c r="Q262" s="24"/>
      <c r="R262" s="24"/>
      <c r="S262" s="24">
        <f t="shared" si="13"/>
        <v>2400</v>
      </c>
      <c r="T262" s="24">
        <f t="shared" si="14"/>
        <v>24</v>
      </c>
      <c r="U262" s="24">
        <f t="shared" si="15"/>
        <v>0</v>
      </c>
      <c r="V262" s="24">
        <f t="shared" si="16"/>
        <v>0</v>
      </c>
    </row>
    <row r="263" spans="1:22" s="32" customFormat="1" ht="36">
      <c r="A263" s="20">
        <v>256</v>
      </c>
      <c r="B263" s="29" t="s">
        <v>68</v>
      </c>
      <c r="C263" s="29" t="s">
        <v>152</v>
      </c>
      <c r="D263" s="30" t="s">
        <v>125</v>
      </c>
      <c r="E263" s="29" t="s">
        <v>143</v>
      </c>
      <c r="F263" s="31"/>
      <c r="G263" s="24">
        <v>3600</v>
      </c>
      <c r="H263" s="24">
        <v>36</v>
      </c>
      <c r="I263" s="24"/>
      <c r="J263" s="24"/>
      <c r="K263" s="24">
        <v>3600</v>
      </c>
      <c r="L263" s="24">
        <v>36</v>
      </c>
      <c r="M263" s="24"/>
      <c r="N263" s="24"/>
      <c r="O263" s="24">
        <v>3600</v>
      </c>
      <c r="P263" s="24">
        <v>36</v>
      </c>
      <c r="Q263" s="24"/>
      <c r="R263" s="24"/>
      <c r="S263" s="24">
        <f t="shared" si="13"/>
        <v>10800</v>
      </c>
      <c r="T263" s="24">
        <f t="shared" si="14"/>
        <v>108</v>
      </c>
      <c r="U263" s="24">
        <f t="shared" si="15"/>
        <v>0</v>
      </c>
      <c r="V263" s="24">
        <f t="shared" si="16"/>
        <v>0</v>
      </c>
    </row>
    <row r="264" spans="1:22" s="7" customFormat="1" ht="24">
      <c r="A264" s="20">
        <v>257</v>
      </c>
      <c r="B264" s="21"/>
      <c r="C264" s="21"/>
      <c r="D264" s="22" t="s">
        <v>90</v>
      </c>
      <c r="E264" s="21" t="s">
        <v>141</v>
      </c>
      <c r="F264" s="13"/>
      <c r="G264" s="24">
        <v>1700</v>
      </c>
      <c r="H264" s="24">
        <v>68</v>
      </c>
      <c r="I264" s="24"/>
      <c r="J264" s="24"/>
      <c r="K264" s="24">
        <v>1700</v>
      </c>
      <c r="L264" s="24">
        <v>68</v>
      </c>
      <c r="M264" s="24"/>
      <c r="N264" s="24"/>
      <c r="O264" s="24">
        <v>1700</v>
      </c>
      <c r="P264" s="24">
        <v>68</v>
      </c>
      <c r="Q264" s="24"/>
      <c r="R264" s="24"/>
      <c r="S264" s="24">
        <f t="shared" si="13"/>
        <v>5100</v>
      </c>
      <c r="T264" s="24">
        <f t="shared" si="14"/>
        <v>204</v>
      </c>
      <c r="U264" s="24">
        <f t="shared" si="15"/>
        <v>0</v>
      </c>
      <c r="V264" s="24">
        <f t="shared" si="16"/>
        <v>0</v>
      </c>
    </row>
    <row r="265" spans="1:22" s="32" customFormat="1" ht="15">
      <c r="A265" s="20">
        <v>258</v>
      </c>
      <c r="B265" s="29" t="s">
        <v>69</v>
      </c>
      <c r="C265" s="29" t="s">
        <v>157</v>
      </c>
      <c r="D265" s="30" t="s">
        <v>86</v>
      </c>
      <c r="E265" s="29" t="s">
        <v>8</v>
      </c>
      <c r="F265" s="31"/>
      <c r="G265" s="24">
        <v>6250</v>
      </c>
      <c r="H265" s="24"/>
      <c r="I265" s="24"/>
      <c r="J265" s="24"/>
      <c r="K265" s="24">
        <v>6250</v>
      </c>
      <c r="L265" s="24"/>
      <c r="M265" s="24"/>
      <c r="N265" s="24"/>
      <c r="O265" s="24">
        <v>6250</v>
      </c>
      <c r="P265" s="24"/>
      <c r="Q265" s="24"/>
      <c r="R265" s="24"/>
      <c r="S265" s="24">
        <f t="shared" ref="S265:S315" si="17">O265+K265++G265</f>
        <v>18750</v>
      </c>
      <c r="T265" s="24">
        <f t="shared" ref="T265:T315" si="18">P265+L265++H265</f>
        <v>0</v>
      </c>
      <c r="U265" s="24">
        <f t="shared" ref="U265:U315" si="19">Q265+M265++I265</f>
        <v>0</v>
      </c>
      <c r="V265" s="24">
        <f t="shared" ref="V265:V315" si="20">R265+N265++J265</f>
        <v>0</v>
      </c>
    </row>
    <row r="266" spans="1:22" s="7" customFormat="1" ht="24">
      <c r="A266" s="20">
        <v>259</v>
      </c>
      <c r="B266" s="21"/>
      <c r="C266" s="21"/>
      <c r="D266" s="22" t="s">
        <v>134</v>
      </c>
      <c r="E266" s="21" t="s">
        <v>141</v>
      </c>
      <c r="F266" s="13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>
        <f t="shared" si="17"/>
        <v>0</v>
      </c>
      <c r="T266" s="24">
        <f t="shared" si="18"/>
        <v>0</v>
      </c>
      <c r="U266" s="24">
        <f t="shared" si="19"/>
        <v>0</v>
      </c>
      <c r="V266" s="24">
        <f t="shared" si="20"/>
        <v>0</v>
      </c>
    </row>
    <row r="267" spans="1:22" s="36" customFormat="1" ht="36">
      <c r="A267" s="20">
        <v>260</v>
      </c>
      <c r="B267" s="33"/>
      <c r="C267" s="33"/>
      <c r="D267" s="34" t="s">
        <v>101</v>
      </c>
      <c r="E267" s="33" t="s">
        <v>141</v>
      </c>
      <c r="F267" s="35"/>
      <c r="G267" s="24">
        <v>3100</v>
      </c>
      <c r="H267" s="24"/>
      <c r="I267" s="24"/>
      <c r="J267" s="24"/>
      <c r="K267" s="24">
        <v>3100</v>
      </c>
      <c r="L267" s="24"/>
      <c r="M267" s="24"/>
      <c r="N267" s="24"/>
      <c r="O267" s="24">
        <v>3100</v>
      </c>
      <c r="P267" s="24"/>
      <c r="Q267" s="24"/>
      <c r="R267" s="24"/>
      <c r="S267" s="24">
        <f t="shared" si="17"/>
        <v>9300</v>
      </c>
      <c r="T267" s="24">
        <f t="shared" si="18"/>
        <v>0</v>
      </c>
      <c r="U267" s="24">
        <f t="shared" si="19"/>
        <v>0</v>
      </c>
      <c r="V267" s="24">
        <f t="shared" si="20"/>
        <v>0</v>
      </c>
    </row>
    <row r="268" spans="1:22" s="7" customFormat="1" ht="24">
      <c r="A268" s="20">
        <v>261</v>
      </c>
      <c r="B268" s="21"/>
      <c r="C268" s="21"/>
      <c r="D268" s="22" t="s">
        <v>85</v>
      </c>
      <c r="E268" s="21" t="s">
        <v>140</v>
      </c>
      <c r="F268" s="13"/>
      <c r="G268" s="24">
        <v>1600</v>
      </c>
      <c r="H268" s="24"/>
      <c r="I268" s="24"/>
      <c r="J268" s="24"/>
      <c r="K268" s="24">
        <v>1600</v>
      </c>
      <c r="L268" s="24"/>
      <c r="M268" s="24"/>
      <c r="N268" s="24"/>
      <c r="O268" s="43">
        <v>-320</v>
      </c>
      <c r="P268" s="24"/>
      <c r="Q268" s="24"/>
      <c r="R268" s="24">
        <v>1920</v>
      </c>
      <c r="S268" s="24">
        <f t="shared" si="17"/>
        <v>2880</v>
      </c>
      <c r="T268" s="24">
        <f t="shared" si="18"/>
        <v>0</v>
      </c>
      <c r="U268" s="24">
        <f t="shared" si="19"/>
        <v>0</v>
      </c>
      <c r="V268" s="24">
        <f t="shared" si="20"/>
        <v>1920</v>
      </c>
    </row>
    <row r="269" spans="1:22" s="7" customFormat="1" ht="24">
      <c r="A269" s="20">
        <v>262</v>
      </c>
      <c r="B269" s="21"/>
      <c r="C269" s="21"/>
      <c r="D269" s="22" t="s">
        <v>105</v>
      </c>
      <c r="E269" s="21" t="s">
        <v>141</v>
      </c>
      <c r="F269" s="13"/>
      <c r="G269" s="24">
        <v>1700</v>
      </c>
      <c r="H269" s="24">
        <v>17</v>
      </c>
      <c r="I269" s="24"/>
      <c r="J269" s="24"/>
      <c r="K269" s="24">
        <v>1700</v>
      </c>
      <c r="L269" s="24">
        <v>17</v>
      </c>
      <c r="M269" s="24"/>
      <c r="N269" s="24"/>
      <c r="O269" s="24">
        <v>1700</v>
      </c>
      <c r="P269" s="24">
        <v>17</v>
      </c>
      <c r="Q269" s="24"/>
      <c r="R269" s="24"/>
      <c r="S269" s="24">
        <f t="shared" si="17"/>
        <v>5100</v>
      </c>
      <c r="T269" s="24">
        <f t="shared" si="18"/>
        <v>51</v>
      </c>
      <c r="U269" s="24">
        <f t="shared" si="19"/>
        <v>0</v>
      </c>
      <c r="V269" s="24">
        <f t="shared" si="20"/>
        <v>0</v>
      </c>
    </row>
    <row r="270" spans="1:22" s="7" customFormat="1" ht="24">
      <c r="A270" s="20">
        <v>263</v>
      </c>
      <c r="B270" s="21"/>
      <c r="C270" s="21"/>
      <c r="D270" s="22" t="s">
        <v>118</v>
      </c>
      <c r="E270" s="21" t="s">
        <v>141</v>
      </c>
      <c r="F270" s="13"/>
      <c r="G270" s="24">
        <v>1700</v>
      </c>
      <c r="H270" s="24"/>
      <c r="I270" s="24"/>
      <c r="J270" s="24"/>
      <c r="K270" s="24">
        <v>1700</v>
      </c>
      <c r="L270" s="24"/>
      <c r="M270" s="24"/>
      <c r="N270" s="24"/>
      <c r="O270" s="24">
        <v>1700</v>
      </c>
      <c r="P270" s="24"/>
      <c r="Q270" s="24"/>
      <c r="R270" s="24"/>
      <c r="S270" s="24">
        <f t="shared" si="17"/>
        <v>5100</v>
      </c>
      <c r="T270" s="24">
        <f t="shared" si="18"/>
        <v>0</v>
      </c>
      <c r="U270" s="24">
        <f t="shared" si="19"/>
        <v>0</v>
      </c>
      <c r="V270" s="24">
        <f t="shared" si="20"/>
        <v>0</v>
      </c>
    </row>
    <row r="271" spans="1:22" s="7" customFormat="1" ht="36">
      <c r="A271" s="20">
        <v>264</v>
      </c>
      <c r="B271" s="21"/>
      <c r="C271" s="21"/>
      <c r="D271" s="22" t="s">
        <v>101</v>
      </c>
      <c r="E271" s="21" t="s">
        <v>140</v>
      </c>
      <c r="F271" s="13"/>
      <c r="G271" s="24">
        <v>1600</v>
      </c>
      <c r="H271" s="24"/>
      <c r="I271" s="24"/>
      <c r="J271" s="24"/>
      <c r="K271" s="24">
        <v>1600</v>
      </c>
      <c r="L271" s="24"/>
      <c r="M271" s="24"/>
      <c r="N271" s="24"/>
      <c r="O271" s="24">
        <v>1600</v>
      </c>
      <c r="P271" s="24"/>
      <c r="Q271" s="24"/>
      <c r="R271" s="24"/>
      <c r="S271" s="24">
        <f t="shared" si="17"/>
        <v>4800</v>
      </c>
      <c r="T271" s="24">
        <f t="shared" si="18"/>
        <v>0</v>
      </c>
      <c r="U271" s="24">
        <f t="shared" si="19"/>
        <v>0</v>
      </c>
      <c r="V271" s="24">
        <f t="shared" si="20"/>
        <v>0</v>
      </c>
    </row>
    <row r="272" spans="1:22" s="7" customFormat="1" ht="36">
      <c r="A272" s="20">
        <v>265</v>
      </c>
      <c r="B272" s="21"/>
      <c r="C272" s="21"/>
      <c r="D272" s="22" t="s">
        <v>83</v>
      </c>
      <c r="E272" s="21" t="s">
        <v>139</v>
      </c>
      <c r="F272" s="13"/>
      <c r="G272" s="24">
        <v>1400</v>
      </c>
      <c r="H272" s="24"/>
      <c r="I272" s="24"/>
      <c r="J272" s="24"/>
      <c r="K272" s="24">
        <v>1400</v>
      </c>
      <c r="L272" s="24"/>
      <c r="M272" s="24"/>
      <c r="N272" s="24"/>
      <c r="O272" s="24">
        <v>1400</v>
      </c>
      <c r="P272" s="24"/>
      <c r="Q272" s="24"/>
      <c r="R272" s="24"/>
      <c r="S272" s="24">
        <f t="shared" si="17"/>
        <v>4200</v>
      </c>
      <c r="T272" s="24">
        <f t="shared" si="18"/>
        <v>0</v>
      </c>
      <c r="U272" s="24">
        <f t="shared" si="19"/>
        <v>0</v>
      </c>
      <c r="V272" s="24">
        <f t="shared" si="20"/>
        <v>0</v>
      </c>
    </row>
    <row r="273" spans="1:22" s="32" customFormat="1" ht="24">
      <c r="A273" s="20">
        <v>266</v>
      </c>
      <c r="B273" s="29" t="s">
        <v>70</v>
      </c>
      <c r="C273" s="29" t="s">
        <v>152</v>
      </c>
      <c r="D273" s="30" t="s">
        <v>118</v>
      </c>
      <c r="E273" s="29" t="s">
        <v>144</v>
      </c>
      <c r="F273" s="31"/>
      <c r="G273" s="24">
        <v>4500</v>
      </c>
      <c r="H273" s="24">
        <v>35</v>
      </c>
      <c r="I273" s="24"/>
      <c r="J273" s="24"/>
      <c r="K273" s="24">
        <v>4500</v>
      </c>
      <c r="L273" s="24">
        <v>35</v>
      </c>
      <c r="M273" s="24"/>
      <c r="N273" s="24"/>
      <c r="O273" s="24">
        <v>4500</v>
      </c>
      <c r="P273" s="24">
        <v>35</v>
      </c>
      <c r="Q273" s="24"/>
      <c r="R273" s="24"/>
      <c r="S273" s="24">
        <f t="shared" si="17"/>
        <v>13500</v>
      </c>
      <c r="T273" s="24">
        <f t="shared" si="18"/>
        <v>105</v>
      </c>
      <c r="U273" s="24">
        <f t="shared" si="19"/>
        <v>0</v>
      </c>
      <c r="V273" s="24">
        <f t="shared" si="20"/>
        <v>0</v>
      </c>
    </row>
    <row r="274" spans="1:22" s="7" customFormat="1" ht="15">
      <c r="A274" s="20">
        <v>267</v>
      </c>
      <c r="B274" s="21"/>
      <c r="C274" s="21"/>
      <c r="D274" s="22" t="s">
        <v>88</v>
      </c>
      <c r="E274" s="21" t="s">
        <v>141</v>
      </c>
      <c r="F274" s="13"/>
      <c r="G274" s="24">
        <v>1900</v>
      </c>
      <c r="H274" s="24">
        <v>19</v>
      </c>
      <c r="I274" s="24"/>
      <c r="J274" s="24"/>
      <c r="K274" s="24">
        <v>1900</v>
      </c>
      <c r="L274" s="24">
        <v>19</v>
      </c>
      <c r="M274" s="24"/>
      <c r="N274" s="24"/>
      <c r="O274" s="24">
        <v>1900</v>
      </c>
      <c r="P274" s="24">
        <v>19</v>
      </c>
      <c r="Q274" s="24"/>
      <c r="R274" s="24"/>
      <c r="S274" s="24">
        <f t="shared" si="17"/>
        <v>5700</v>
      </c>
      <c r="T274" s="24">
        <f t="shared" si="18"/>
        <v>57</v>
      </c>
      <c r="U274" s="24">
        <f t="shared" si="19"/>
        <v>0</v>
      </c>
      <c r="V274" s="24">
        <f t="shared" si="20"/>
        <v>0</v>
      </c>
    </row>
    <row r="275" spans="1:22" s="32" customFormat="1" ht="36">
      <c r="A275" s="20">
        <v>268</v>
      </c>
      <c r="B275" s="29" t="s">
        <v>71</v>
      </c>
      <c r="C275" s="29" t="s">
        <v>195</v>
      </c>
      <c r="D275" s="30" t="s">
        <v>108</v>
      </c>
      <c r="E275" s="29" t="s">
        <v>146</v>
      </c>
      <c r="F275" s="31"/>
      <c r="G275" s="24">
        <v>5000</v>
      </c>
      <c r="H275" s="24"/>
      <c r="I275" s="24"/>
      <c r="J275" s="24"/>
      <c r="K275" s="24">
        <v>1023.81</v>
      </c>
      <c r="L275" s="24"/>
      <c r="M275" s="42">
        <v>3976.19</v>
      </c>
      <c r="N275" s="24"/>
      <c r="O275" s="24">
        <v>5000</v>
      </c>
      <c r="P275" s="24"/>
      <c r="Q275" s="24"/>
      <c r="R275" s="24"/>
      <c r="S275" s="24">
        <f t="shared" si="17"/>
        <v>11023.81</v>
      </c>
      <c r="T275" s="24">
        <f t="shared" si="18"/>
        <v>0</v>
      </c>
      <c r="U275" s="24">
        <f t="shared" si="19"/>
        <v>3976.19</v>
      </c>
      <c r="V275" s="24">
        <f t="shared" si="20"/>
        <v>0</v>
      </c>
    </row>
    <row r="276" spans="1:22" s="7" customFormat="1" ht="36">
      <c r="A276" s="20">
        <v>269</v>
      </c>
      <c r="B276" s="21"/>
      <c r="C276" s="21"/>
      <c r="D276" s="22" t="s">
        <v>96</v>
      </c>
      <c r="E276" s="21" t="s">
        <v>140</v>
      </c>
      <c r="F276" s="13"/>
      <c r="G276" s="24">
        <v>1600</v>
      </c>
      <c r="H276" s="24">
        <v>16</v>
      </c>
      <c r="I276" s="24"/>
      <c r="J276" s="24"/>
      <c r="K276" s="24">
        <v>1600</v>
      </c>
      <c r="L276" s="24">
        <v>16</v>
      </c>
      <c r="M276" s="24"/>
      <c r="N276" s="24"/>
      <c r="O276" s="24">
        <v>1600</v>
      </c>
      <c r="P276" s="24">
        <v>16</v>
      </c>
      <c r="Q276" s="24"/>
      <c r="R276" s="24"/>
      <c r="S276" s="24">
        <f t="shared" si="17"/>
        <v>4800</v>
      </c>
      <c r="T276" s="24">
        <f t="shared" si="18"/>
        <v>48</v>
      </c>
      <c r="U276" s="24">
        <f t="shared" si="19"/>
        <v>0</v>
      </c>
      <c r="V276" s="24">
        <f t="shared" si="20"/>
        <v>0</v>
      </c>
    </row>
    <row r="277" spans="1:22" s="32" customFormat="1" ht="24">
      <c r="A277" s="20">
        <v>270</v>
      </c>
      <c r="B277" s="29" t="s">
        <v>72</v>
      </c>
      <c r="C277" s="29" t="s">
        <v>180</v>
      </c>
      <c r="D277" s="30" t="s">
        <v>123</v>
      </c>
      <c r="E277" s="29" t="s">
        <v>146</v>
      </c>
      <c r="F277" s="31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>
        <f t="shared" si="17"/>
        <v>0</v>
      </c>
      <c r="T277" s="24">
        <f t="shared" si="18"/>
        <v>0</v>
      </c>
      <c r="U277" s="24">
        <f t="shared" si="19"/>
        <v>0</v>
      </c>
      <c r="V277" s="24">
        <f t="shared" si="20"/>
        <v>0</v>
      </c>
    </row>
    <row r="278" spans="1:22" s="32" customFormat="1" ht="24">
      <c r="A278" s="20">
        <v>271</v>
      </c>
      <c r="B278" s="29" t="s">
        <v>73</v>
      </c>
      <c r="C278" s="29" t="s">
        <v>154</v>
      </c>
      <c r="D278" s="30" t="s">
        <v>133</v>
      </c>
      <c r="E278" s="29" t="s">
        <v>143</v>
      </c>
      <c r="F278" s="31"/>
      <c r="G278" s="24">
        <v>4000</v>
      </c>
      <c r="H278" s="24">
        <v>40</v>
      </c>
      <c r="I278" s="24"/>
      <c r="J278" s="24"/>
      <c r="K278" s="24">
        <v>4000</v>
      </c>
      <c r="L278" s="24">
        <v>40</v>
      </c>
      <c r="M278" s="24"/>
      <c r="N278" s="24"/>
      <c r="O278" s="24">
        <v>4000</v>
      </c>
      <c r="P278" s="24">
        <v>40</v>
      </c>
      <c r="Q278" s="24"/>
      <c r="R278" s="24"/>
      <c r="S278" s="24">
        <f t="shared" si="17"/>
        <v>12000</v>
      </c>
      <c r="T278" s="24">
        <f t="shared" si="18"/>
        <v>120</v>
      </c>
      <c r="U278" s="24">
        <f t="shared" si="19"/>
        <v>0</v>
      </c>
      <c r="V278" s="24">
        <f t="shared" si="20"/>
        <v>0</v>
      </c>
    </row>
    <row r="279" spans="1:22" s="32" customFormat="1" ht="15">
      <c r="A279" s="20">
        <v>272</v>
      </c>
      <c r="B279" s="29" t="s">
        <v>74</v>
      </c>
      <c r="C279" s="29" t="s">
        <v>169</v>
      </c>
      <c r="D279" s="30" t="s">
        <v>84</v>
      </c>
      <c r="E279" s="29" t="s">
        <v>144</v>
      </c>
      <c r="F279" s="31"/>
      <c r="G279" s="24">
        <v>3500</v>
      </c>
      <c r="H279" s="24">
        <v>35</v>
      </c>
      <c r="I279" s="24"/>
      <c r="J279" s="24"/>
      <c r="K279" s="24">
        <v>3500</v>
      </c>
      <c r="L279" s="24">
        <v>35</v>
      </c>
      <c r="M279" s="24"/>
      <c r="N279" s="24"/>
      <c r="O279" s="24">
        <v>3500</v>
      </c>
      <c r="P279" s="24">
        <v>35</v>
      </c>
      <c r="Q279" s="24"/>
      <c r="R279" s="24"/>
      <c r="S279" s="24">
        <f t="shared" si="17"/>
        <v>10500</v>
      </c>
      <c r="T279" s="24">
        <f t="shared" si="18"/>
        <v>105</v>
      </c>
      <c r="U279" s="24">
        <f t="shared" si="19"/>
        <v>0</v>
      </c>
      <c r="V279" s="24">
        <f t="shared" si="20"/>
        <v>0</v>
      </c>
    </row>
    <row r="280" spans="1:22" s="7" customFormat="1" ht="24">
      <c r="A280" s="20">
        <v>273</v>
      </c>
      <c r="B280" s="21"/>
      <c r="C280" s="21"/>
      <c r="D280" s="22" t="s">
        <v>95</v>
      </c>
      <c r="E280" s="21" t="s">
        <v>140</v>
      </c>
      <c r="F280" s="13"/>
      <c r="G280" s="24">
        <v>1600</v>
      </c>
      <c r="H280" s="24"/>
      <c r="I280" s="24"/>
      <c r="J280" s="24"/>
      <c r="K280" s="24">
        <v>1600</v>
      </c>
      <c r="L280" s="24"/>
      <c r="M280" s="24"/>
      <c r="N280" s="24"/>
      <c r="O280" s="24">
        <v>1600</v>
      </c>
      <c r="P280" s="24"/>
      <c r="Q280" s="24"/>
      <c r="R280" s="24"/>
      <c r="S280" s="24">
        <f t="shared" si="17"/>
        <v>4800</v>
      </c>
      <c r="T280" s="24">
        <f t="shared" si="18"/>
        <v>0</v>
      </c>
      <c r="U280" s="24">
        <f t="shared" si="19"/>
        <v>0</v>
      </c>
      <c r="V280" s="24">
        <f t="shared" si="20"/>
        <v>0</v>
      </c>
    </row>
    <row r="281" spans="1:22" s="7" customFormat="1" ht="24">
      <c r="A281" s="20">
        <v>274</v>
      </c>
      <c r="B281" s="21"/>
      <c r="C281" s="21"/>
      <c r="D281" s="22" t="s">
        <v>137</v>
      </c>
      <c r="E281" s="21" t="s">
        <v>140</v>
      </c>
      <c r="F281" s="13"/>
      <c r="G281" s="24">
        <v>1600</v>
      </c>
      <c r="H281" s="24">
        <v>64</v>
      </c>
      <c r="I281" s="24"/>
      <c r="J281" s="24"/>
      <c r="K281" s="24">
        <v>1600</v>
      </c>
      <c r="L281" s="24">
        <v>64</v>
      </c>
      <c r="M281" s="24"/>
      <c r="N281" s="24"/>
      <c r="O281" s="24">
        <v>1600</v>
      </c>
      <c r="P281" s="24">
        <v>64</v>
      </c>
      <c r="Q281" s="24"/>
      <c r="R281" s="24"/>
      <c r="S281" s="24">
        <f t="shared" si="17"/>
        <v>4800</v>
      </c>
      <c r="T281" s="24">
        <f t="shared" si="18"/>
        <v>192</v>
      </c>
      <c r="U281" s="24">
        <f t="shared" si="19"/>
        <v>0</v>
      </c>
      <c r="V281" s="24">
        <f t="shared" si="20"/>
        <v>0</v>
      </c>
    </row>
    <row r="282" spans="1:22" s="7" customFormat="1" ht="15">
      <c r="A282" s="20">
        <v>275</v>
      </c>
      <c r="B282" s="21"/>
      <c r="C282" s="21"/>
      <c r="D282" s="22" t="s">
        <v>104</v>
      </c>
      <c r="E282" s="21" t="s">
        <v>140</v>
      </c>
      <c r="F282" s="13"/>
      <c r="G282" s="24">
        <v>1600</v>
      </c>
      <c r="H282" s="24"/>
      <c r="I282" s="24"/>
      <c r="J282" s="24"/>
      <c r="K282" s="24">
        <v>1600</v>
      </c>
      <c r="L282" s="24"/>
      <c r="M282" s="24"/>
      <c r="N282" s="24"/>
      <c r="O282" s="24">
        <v>1600</v>
      </c>
      <c r="P282" s="24"/>
      <c r="Q282" s="24"/>
      <c r="R282" s="24"/>
      <c r="S282" s="24">
        <f t="shared" si="17"/>
        <v>4800</v>
      </c>
      <c r="T282" s="24">
        <f t="shared" si="18"/>
        <v>0</v>
      </c>
      <c r="U282" s="24">
        <f t="shared" si="19"/>
        <v>0</v>
      </c>
      <c r="V282" s="24">
        <f t="shared" si="20"/>
        <v>0</v>
      </c>
    </row>
    <row r="283" spans="1:22" s="32" customFormat="1" ht="24">
      <c r="A283" s="20">
        <v>276</v>
      </c>
      <c r="B283" s="29" t="s">
        <v>75</v>
      </c>
      <c r="C283" s="29" t="s">
        <v>156</v>
      </c>
      <c r="D283" s="30" t="s">
        <v>90</v>
      </c>
      <c r="E283" s="29" t="s">
        <v>144</v>
      </c>
      <c r="F283" s="31"/>
      <c r="G283" s="24">
        <v>3100</v>
      </c>
      <c r="H283" s="24">
        <v>31</v>
      </c>
      <c r="I283" s="24"/>
      <c r="J283" s="24"/>
      <c r="K283" s="43">
        <v>3075.2</v>
      </c>
      <c r="L283" s="24">
        <v>31</v>
      </c>
      <c r="M283" s="24"/>
      <c r="N283" s="24"/>
      <c r="O283" s="24">
        <v>3100</v>
      </c>
      <c r="P283" s="24">
        <v>31</v>
      </c>
      <c r="Q283" s="24"/>
      <c r="R283" s="24"/>
      <c r="S283" s="24">
        <f t="shared" si="17"/>
        <v>9275.2000000000007</v>
      </c>
      <c r="T283" s="24">
        <f t="shared" si="18"/>
        <v>93</v>
      </c>
      <c r="U283" s="24">
        <f t="shared" si="19"/>
        <v>0</v>
      </c>
      <c r="V283" s="24">
        <f t="shared" si="20"/>
        <v>0</v>
      </c>
    </row>
    <row r="284" spans="1:22" s="7" customFormat="1" ht="24">
      <c r="A284" s="20">
        <v>277</v>
      </c>
      <c r="B284" s="21"/>
      <c r="C284" s="21"/>
      <c r="D284" s="22" t="s">
        <v>116</v>
      </c>
      <c r="E284" s="21" t="s">
        <v>141</v>
      </c>
      <c r="F284" s="13"/>
      <c r="G284" s="24">
        <v>1700</v>
      </c>
      <c r="H284" s="24">
        <v>17</v>
      </c>
      <c r="I284" s="24"/>
      <c r="J284" s="24"/>
      <c r="K284" s="24">
        <v>1700</v>
      </c>
      <c r="L284" s="24">
        <v>17</v>
      </c>
      <c r="M284" s="24"/>
      <c r="N284" s="24"/>
      <c r="O284" s="24">
        <v>1700</v>
      </c>
      <c r="P284" s="24">
        <v>17</v>
      </c>
      <c r="Q284" s="24"/>
      <c r="R284" s="24"/>
      <c r="S284" s="24">
        <f t="shared" si="17"/>
        <v>5100</v>
      </c>
      <c r="T284" s="24">
        <f t="shared" si="18"/>
        <v>51</v>
      </c>
      <c r="U284" s="24">
        <f t="shared" si="19"/>
        <v>0</v>
      </c>
      <c r="V284" s="24">
        <f t="shared" si="20"/>
        <v>0</v>
      </c>
    </row>
    <row r="285" spans="1:22" s="7" customFormat="1" ht="36">
      <c r="A285" s="20">
        <v>278</v>
      </c>
      <c r="B285" s="21"/>
      <c r="C285" s="21"/>
      <c r="D285" s="22" t="s">
        <v>83</v>
      </c>
      <c r="E285" s="21" t="s">
        <v>140</v>
      </c>
      <c r="F285" s="13"/>
      <c r="G285" s="24">
        <v>1600</v>
      </c>
      <c r="H285" s="24"/>
      <c r="I285" s="24"/>
      <c r="J285" s="24"/>
      <c r="K285" s="24">
        <v>1600</v>
      </c>
      <c r="L285" s="24"/>
      <c r="M285" s="24"/>
      <c r="N285" s="24"/>
      <c r="O285" s="24">
        <v>1600</v>
      </c>
      <c r="P285" s="24"/>
      <c r="Q285" s="24"/>
      <c r="R285" s="24"/>
      <c r="S285" s="24">
        <f t="shared" si="17"/>
        <v>4800</v>
      </c>
      <c r="T285" s="24">
        <f t="shared" si="18"/>
        <v>0</v>
      </c>
      <c r="U285" s="24">
        <f t="shared" si="19"/>
        <v>0</v>
      </c>
      <c r="V285" s="24">
        <f t="shared" si="20"/>
        <v>0</v>
      </c>
    </row>
    <row r="286" spans="1:22" s="7" customFormat="1" ht="24">
      <c r="A286" s="20">
        <v>279</v>
      </c>
      <c r="B286" s="21"/>
      <c r="C286" s="21"/>
      <c r="D286" s="22" t="s">
        <v>95</v>
      </c>
      <c r="E286" s="21" t="s">
        <v>140</v>
      </c>
      <c r="F286" s="13"/>
      <c r="G286" s="24">
        <v>1600</v>
      </c>
      <c r="H286" s="24"/>
      <c r="I286" s="24"/>
      <c r="J286" s="24"/>
      <c r="K286" s="24">
        <v>1600</v>
      </c>
      <c r="L286" s="24"/>
      <c r="M286" s="24"/>
      <c r="N286" s="24"/>
      <c r="O286" s="24">
        <v>1600</v>
      </c>
      <c r="P286" s="24"/>
      <c r="Q286" s="24"/>
      <c r="R286" s="24"/>
      <c r="S286" s="24">
        <f t="shared" si="17"/>
        <v>4800</v>
      </c>
      <c r="T286" s="24">
        <f t="shared" si="18"/>
        <v>0</v>
      </c>
      <c r="U286" s="24">
        <f t="shared" si="19"/>
        <v>0</v>
      </c>
      <c r="V286" s="24">
        <f t="shared" si="20"/>
        <v>0</v>
      </c>
    </row>
    <row r="287" spans="1:22" s="32" customFormat="1" ht="24">
      <c r="A287" s="20">
        <v>280</v>
      </c>
      <c r="B287" s="29" t="s">
        <v>76</v>
      </c>
      <c r="C287" s="29" t="s">
        <v>161</v>
      </c>
      <c r="D287" s="30" t="s">
        <v>113</v>
      </c>
      <c r="E287" s="29" t="s">
        <v>144</v>
      </c>
      <c r="F287" s="31"/>
      <c r="G287" s="24">
        <v>3100</v>
      </c>
      <c r="H287" s="24">
        <v>31</v>
      </c>
      <c r="I287" s="24"/>
      <c r="J287" s="24"/>
      <c r="K287" s="24">
        <v>3100</v>
      </c>
      <c r="L287" s="24">
        <v>31</v>
      </c>
      <c r="M287" s="24"/>
      <c r="N287" s="24"/>
      <c r="O287" s="24">
        <v>3100</v>
      </c>
      <c r="P287" s="24">
        <v>31</v>
      </c>
      <c r="Q287" s="24"/>
      <c r="R287" s="24"/>
      <c r="S287" s="24">
        <f t="shared" si="17"/>
        <v>9300</v>
      </c>
      <c r="T287" s="24">
        <f t="shared" si="18"/>
        <v>93</v>
      </c>
      <c r="U287" s="24">
        <f t="shared" si="19"/>
        <v>0</v>
      </c>
      <c r="V287" s="24">
        <f t="shared" si="20"/>
        <v>0</v>
      </c>
    </row>
    <row r="288" spans="1:22" s="32" customFormat="1" ht="24">
      <c r="A288" s="20">
        <v>281</v>
      </c>
      <c r="B288" s="29" t="s">
        <v>77</v>
      </c>
      <c r="C288" s="29" t="s">
        <v>196</v>
      </c>
      <c r="D288" s="30" t="s">
        <v>135</v>
      </c>
      <c r="E288" s="29" t="s">
        <v>146</v>
      </c>
      <c r="F288" s="31"/>
      <c r="G288" s="24">
        <v>5000</v>
      </c>
      <c r="H288" s="24"/>
      <c r="I288" s="24"/>
      <c r="J288" s="24"/>
      <c r="K288" s="24">
        <v>5000</v>
      </c>
      <c r="L288" s="24"/>
      <c r="M288" s="24"/>
      <c r="N288" s="24"/>
      <c r="O288" s="24">
        <v>5000</v>
      </c>
      <c r="P288" s="24"/>
      <c r="Q288" s="24"/>
      <c r="R288" s="24"/>
      <c r="S288" s="24">
        <f t="shared" si="17"/>
        <v>15000</v>
      </c>
      <c r="T288" s="24">
        <f t="shared" si="18"/>
        <v>0</v>
      </c>
      <c r="U288" s="24">
        <f t="shared" si="19"/>
        <v>0</v>
      </c>
      <c r="V288" s="24">
        <f t="shared" si="20"/>
        <v>0</v>
      </c>
    </row>
    <row r="289" spans="1:22" s="32" customFormat="1" ht="24">
      <c r="A289" s="20">
        <v>282</v>
      </c>
      <c r="B289" s="29" t="s">
        <v>78</v>
      </c>
      <c r="C289" s="29" t="s">
        <v>148</v>
      </c>
      <c r="D289" s="30" t="s">
        <v>137</v>
      </c>
      <c r="E289" s="29" t="s">
        <v>144</v>
      </c>
      <c r="F289" s="31"/>
      <c r="G289" s="24">
        <v>3100</v>
      </c>
      <c r="H289" s="24">
        <v>31</v>
      </c>
      <c r="I289" s="24"/>
      <c r="J289" s="24"/>
      <c r="K289" s="24">
        <v>3100</v>
      </c>
      <c r="L289" s="24">
        <v>31</v>
      </c>
      <c r="M289" s="24"/>
      <c r="N289" s="24"/>
      <c r="O289" s="24">
        <v>3100</v>
      </c>
      <c r="P289" s="24">
        <v>31</v>
      </c>
      <c r="Q289" s="24"/>
      <c r="R289" s="24"/>
      <c r="S289" s="24">
        <f t="shared" si="17"/>
        <v>9300</v>
      </c>
      <c r="T289" s="24">
        <f t="shared" si="18"/>
        <v>93</v>
      </c>
      <c r="U289" s="24">
        <f t="shared" si="19"/>
        <v>0</v>
      </c>
      <c r="V289" s="24">
        <f t="shared" si="20"/>
        <v>0</v>
      </c>
    </row>
    <row r="290" spans="1:22" s="32" customFormat="1" ht="15">
      <c r="A290" s="20">
        <v>283</v>
      </c>
      <c r="B290" s="29" t="s">
        <v>79</v>
      </c>
      <c r="C290" s="29" t="s">
        <v>170</v>
      </c>
      <c r="D290" s="30" t="s">
        <v>86</v>
      </c>
      <c r="E290" s="29" t="s">
        <v>9</v>
      </c>
      <c r="F290" s="31"/>
      <c r="G290" s="24">
        <v>5650</v>
      </c>
      <c r="H290" s="24"/>
      <c r="I290" s="24"/>
      <c r="J290" s="24"/>
      <c r="K290" s="24">
        <v>5650</v>
      </c>
      <c r="L290" s="24"/>
      <c r="M290" s="24"/>
      <c r="N290" s="24"/>
      <c r="O290" s="24">
        <v>5650</v>
      </c>
      <c r="P290" s="24"/>
      <c r="Q290" s="24"/>
      <c r="R290" s="24"/>
      <c r="S290" s="24">
        <f t="shared" si="17"/>
        <v>16950</v>
      </c>
      <c r="T290" s="24">
        <f t="shared" si="18"/>
        <v>0</v>
      </c>
      <c r="U290" s="24">
        <f t="shared" si="19"/>
        <v>0</v>
      </c>
      <c r="V290" s="24">
        <f t="shared" si="20"/>
        <v>0</v>
      </c>
    </row>
    <row r="291" spans="1:22" s="7" customFormat="1" ht="15">
      <c r="A291" s="20">
        <v>284</v>
      </c>
      <c r="B291" s="21"/>
      <c r="C291" s="21"/>
      <c r="D291" s="22" t="s">
        <v>84</v>
      </c>
      <c r="E291" s="21" t="s">
        <v>140</v>
      </c>
      <c r="F291" s="13"/>
      <c r="G291" s="24">
        <v>1600</v>
      </c>
      <c r="H291" s="24"/>
      <c r="I291" s="24"/>
      <c r="J291" s="24"/>
      <c r="K291" s="24">
        <v>1600</v>
      </c>
      <c r="L291" s="24"/>
      <c r="M291" s="24"/>
      <c r="N291" s="24"/>
      <c r="O291" s="24">
        <v>1043.48</v>
      </c>
      <c r="P291" s="24"/>
      <c r="Q291" s="24">
        <v>556.52</v>
      </c>
      <c r="R291" s="24"/>
      <c r="S291" s="24">
        <f t="shared" si="17"/>
        <v>4243.4799999999996</v>
      </c>
      <c r="T291" s="24">
        <f t="shared" si="18"/>
        <v>0</v>
      </c>
      <c r="U291" s="24">
        <f t="shared" si="19"/>
        <v>556.52</v>
      </c>
      <c r="V291" s="24">
        <f t="shared" si="20"/>
        <v>0</v>
      </c>
    </row>
    <row r="292" spans="1:22" s="7" customFormat="1" ht="15">
      <c r="A292" s="20">
        <v>285</v>
      </c>
      <c r="B292" s="21"/>
      <c r="C292" s="21"/>
      <c r="D292" s="22" t="s">
        <v>88</v>
      </c>
      <c r="E292" s="21" t="s">
        <v>141</v>
      </c>
      <c r="F292" s="13"/>
      <c r="G292" s="24">
        <v>1900</v>
      </c>
      <c r="H292" s="24">
        <v>19</v>
      </c>
      <c r="I292" s="24"/>
      <c r="J292" s="24"/>
      <c r="K292" s="24">
        <v>1900</v>
      </c>
      <c r="L292" s="24">
        <v>19</v>
      </c>
      <c r="M292" s="24"/>
      <c r="N292" s="24"/>
      <c r="O292" s="24">
        <v>1900</v>
      </c>
      <c r="P292" s="24">
        <v>19</v>
      </c>
      <c r="Q292" s="24"/>
      <c r="R292" s="24"/>
      <c r="S292" s="24">
        <f t="shared" si="17"/>
        <v>5700</v>
      </c>
      <c r="T292" s="24">
        <f t="shared" si="18"/>
        <v>57</v>
      </c>
      <c r="U292" s="24">
        <f t="shared" si="19"/>
        <v>0</v>
      </c>
      <c r="V292" s="24">
        <f t="shared" si="20"/>
        <v>0</v>
      </c>
    </row>
    <row r="293" spans="1:22" s="7" customFormat="1" ht="15">
      <c r="A293" s="20">
        <v>286</v>
      </c>
      <c r="B293" s="21"/>
      <c r="C293" s="21"/>
      <c r="D293" s="22" t="s">
        <v>128</v>
      </c>
      <c r="E293" s="21" t="s">
        <v>140</v>
      </c>
      <c r="F293" s="13"/>
      <c r="G293" s="24">
        <v>1600</v>
      </c>
      <c r="H293" s="24"/>
      <c r="I293" s="24"/>
      <c r="J293" s="24"/>
      <c r="K293" s="24">
        <v>1600</v>
      </c>
      <c r="L293" s="24"/>
      <c r="M293" s="24"/>
      <c r="N293" s="24"/>
      <c r="O293" s="24">
        <v>1600</v>
      </c>
      <c r="P293" s="24"/>
      <c r="Q293" s="24"/>
      <c r="R293" s="24"/>
      <c r="S293" s="24">
        <f t="shared" si="17"/>
        <v>4800</v>
      </c>
      <c r="T293" s="24">
        <f t="shared" si="18"/>
        <v>0</v>
      </c>
      <c r="U293" s="24">
        <f t="shared" si="19"/>
        <v>0</v>
      </c>
      <c r="V293" s="24">
        <f t="shared" si="20"/>
        <v>0</v>
      </c>
    </row>
    <row r="294" spans="1:22" s="7" customFormat="1" ht="24">
      <c r="A294" s="20">
        <v>287</v>
      </c>
      <c r="B294" s="21"/>
      <c r="C294" s="21"/>
      <c r="D294" s="22" t="s">
        <v>106</v>
      </c>
      <c r="E294" s="21" t="s">
        <v>141</v>
      </c>
      <c r="F294" s="13"/>
      <c r="G294" s="24">
        <v>1700</v>
      </c>
      <c r="H294" s="24"/>
      <c r="I294" s="24"/>
      <c r="J294" s="24"/>
      <c r="K294" s="24">
        <v>1700</v>
      </c>
      <c r="L294" s="24"/>
      <c r="M294" s="24"/>
      <c r="N294" s="24"/>
      <c r="O294" s="24">
        <v>1700</v>
      </c>
      <c r="P294" s="24"/>
      <c r="Q294" s="24"/>
      <c r="R294" s="24"/>
      <c r="S294" s="24">
        <f t="shared" si="17"/>
        <v>5100</v>
      </c>
      <c r="T294" s="24">
        <f t="shared" si="18"/>
        <v>0</v>
      </c>
      <c r="U294" s="24">
        <f t="shared" si="19"/>
        <v>0</v>
      </c>
      <c r="V294" s="24">
        <f t="shared" si="20"/>
        <v>0</v>
      </c>
    </row>
    <row r="295" spans="1:22" s="32" customFormat="1" ht="24">
      <c r="A295" s="20">
        <v>288</v>
      </c>
      <c r="B295" s="29" t="s">
        <v>80</v>
      </c>
      <c r="C295" s="29" t="s">
        <v>159</v>
      </c>
      <c r="D295" s="30" t="s">
        <v>120</v>
      </c>
      <c r="E295" s="29" t="s">
        <v>143</v>
      </c>
      <c r="F295" s="31"/>
      <c r="G295" s="24">
        <v>4500</v>
      </c>
      <c r="H295" s="24">
        <v>45</v>
      </c>
      <c r="I295" s="24"/>
      <c r="J295" s="24"/>
      <c r="K295" s="24">
        <v>4500</v>
      </c>
      <c r="L295" s="24">
        <v>45</v>
      </c>
      <c r="M295" s="24"/>
      <c r="N295" s="24"/>
      <c r="O295" s="24">
        <v>4500</v>
      </c>
      <c r="P295" s="24">
        <v>45</v>
      </c>
      <c r="Q295" s="24"/>
      <c r="R295" s="24"/>
      <c r="S295" s="24">
        <f t="shared" si="17"/>
        <v>13500</v>
      </c>
      <c r="T295" s="24">
        <f t="shared" si="18"/>
        <v>135</v>
      </c>
      <c r="U295" s="24">
        <f t="shared" si="19"/>
        <v>0</v>
      </c>
      <c r="V295" s="24">
        <f t="shared" si="20"/>
        <v>0</v>
      </c>
    </row>
    <row r="296" spans="1:22" s="7" customFormat="1" ht="15">
      <c r="A296" s="20">
        <v>289</v>
      </c>
      <c r="B296" s="21"/>
      <c r="C296" s="21"/>
      <c r="D296" s="22" t="s">
        <v>128</v>
      </c>
      <c r="E296" s="21" t="s">
        <v>141</v>
      </c>
      <c r="F296" s="13"/>
      <c r="G296" s="24">
        <v>1700</v>
      </c>
      <c r="H296" s="24"/>
      <c r="I296" s="24"/>
      <c r="J296" s="24"/>
      <c r="K296" s="24">
        <v>1700</v>
      </c>
      <c r="L296" s="24"/>
      <c r="M296" s="24"/>
      <c r="N296" s="24"/>
      <c r="O296" s="24">
        <v>1700</v>
      </c>
      <c r="P296" s="24"/>
      <c r="Q296" s="24"/>
      <c r="R296" s="24"/>
      <c r="S296" s="24">
        <f t="shared" si="17"/>
        <v>5100</v>
      </c>
      <c r="T296" s="24">
        <f t="shared" si="18"/>
        <v>0</v>
      </c>
      <c r="U296" s="24">
        <f t="shared" si="19"/>
        <v>0</v>
      </c>
      <c r="V296" s="24">
        <f t="shared" si="20"/>
        <v>0</v>
      </c>
    </row>
    <row r="297" spans="1:22" s="7" customFormat="1" ht="15">
      <c r="A297" s="20">
        <v>290</v>
      </c>
      <c r="B297" s="21"/>
      <c r="C297" s="21"/>
      <c r="D297" s="22" t="s">
        <v>115</v>
      </c>
      <c r="E297" s="21" t="s">
        <v>140</v>
      </c>
      <c r="F297" s="13"/>
      <c r="G297" s="24">
        <v>1371.43</v>
      </c>
      <c r="H297" s="24"/>
      <c r="I297" s="24"/>
      <c r="J297" s="24"/>
      <c r="K297" s="24">
        <v>1600</v>
      </c>
      <c r="L297" s="24"/>
      <c r="M297" s="24"/>
      <c r="N297" s="24"/>
      <c r="O297" s="24">
        <v>1600</v>
      </c>
      <c r="P297" s="24"/>
      <c r="Q297" s="24"/>
      <c r="R297" s="24"/>
      <c r="S297" s="24">
        <f t="shared" si="17"/>
        <v>4571.43</v>
      </c>
      <c r="T297" s="24">
        <f t="shared" si="18"/>
        <v>0</v>
      </c>
      <c r="U297" s="24">
        <f t="shared" si="19"/>
        <v>0</v>
      </c>
      <c r="V297" s="24">
        <f t="shared" si="20"/>
        <v>0</v>
      </c>
    </row>
    <row r="298" spans="1:22" s="7" customFormat="1" ht="15">
      <c r="A298" s="20">
        <v>291</v>
      </c>
      <c r="B298" s="21"/>
      <c r="C298" s="21"/>
      <c r="D298" s="22" t="s">
        <v>94</v>
      </c>
      <c r="E298" s="21" t="s">
        <v>139</v>
      </c>
      <c r="F298" s="13"/>
      <c r="G298" s="24">
        <v>1400</v>
      </c>
      <c r="H298" s="24"/>
      <c r="I298" s="24"/>
      <c r="J298" s="24"/>
      <c r="K298" s="24">
        <v>1400</v>
      </c>
      <c r="L298" s="24"/>
      <c r="M298" s="24"/>
      <c r="N298" s="24"/>
      <c r="O298" s="24">
        <v>1400</v>
      </c>
      <c r="P298" s="24"/>
      <c r="Q298" s="24"/>
      <c r="R298" s="24"/>
      <c r="S298" s="24">
        <f t="shared" si="17"/>
        <v>4200</v>
      </c>
      <c r="T298" s="24">
        <f t="shared" si="18"/>
        <v>0</v>
      </c>
      <c r="U298" s="24">
        <f t="shared" si="19"/>
        <v>0</v>
      </c>
      <c r="V298" s="24">
        <f t="shared" si="20"/>
        <v>0</v>
      </c>
    </row>
    <row r="299" spans="1:22" s="7" customFormat="1" ht="36">
      <c r="A299" s="20">
        <v>292</v>
      </c>
      <c r="B299" s="21"/>
      <c r="C299" s="21"/>
      <c r="D299" s="22" t="s">
        <v>83</v>
      </c>
      <c r="E299" s="21" t="s">
        <v>145</v>
      </c>
      <c r="F299" s="13"/>
      <c r="G299" s="24">
        <v>1200</v>
      </c>
      <c r="H299" s="24"/>
      <c r="I299" s="24"/>
      <c r="J299" s="24"/>
      <c r="K299" s="24">
        <v>1200</v>
      </c>
      <c r="L299" s="24"/>
      <c r="M299" s="24"/>
      <c r="N299" s="24"/>
      <c r="O299" s="24">
        <v>1200</v>
      </c>
      <c r="P299" s="24"/>
      <c r="Q299" s="24"/>
      <c r="R299" s="24"/>
      <c r="S299" s="24">
        <f t="shared" si="17"/>
        <v>3600</v>
      </c>
      <c r="T299" s="24">
        <f t="shared" si="18"/>
        <v>0</v>
      </c>
      <c r="U299" s="24">
        <f t="shared" si="19"/>
        <v>0</v>
      </c>
      <c r="V299" s="24">
        <f t="shared" si="20"/>
        <v>0</v>
      </c>
    </row>
    <row r="300" spans="1:22" s="7" customFormat="1" ht="24">
      <c r="A300" s="20">
        <v>293</v>
      </c>
      <c r="B300" s="21"/>
      <c r="C300" s="21"/>
      <c r="D300" s="22" t="s">
        <v>131</v>
      </c>
      <c r="E300" s="21" t="s">
        <v>140</v>
      </c>
      <c r="F300" s="13"/>
      <c r="G300" s="24">
        <v>1600</v>
      </c>
      <c r="H300" s="24">
        <v>16</v>
      </c>
      <c r="I300" s="24"/>
      <c r="J300" s="24"/>
      <c r="K300" s="24">
        <v>1600</v>
      </c>
      <c r="L300" s="24">
        <v>16</v>
      </c>
      <c r="M300" s="24"/>
      <c r="N300" s="24"/>
      <c r="O300" s="24">
        <v>1600</v>
      </c>
      <c r="P300" s="24">
        <v>16</v>
      </c>
      <c r="Q300" s="24"/>
      <c r="R300" s="24"/>
      <c r="S300" s="24">
        <f t="shared" si="17"/>
        <v>4800</v>
      </c>
      <c r="T300" s="24">
        <f t="shared" si="18"/>
        <v>48</v>
      </c>
      <c r="U300" s="24">
        <f t="shared" si="19"/>
        <v>0</v>
      </c>
      <c r="V300" s="24">
        <f t="shared" si="20"/>
        <v>0</v>
      </c>
    </row>
    <row r="301" spans="1:22" s="32" customFormat="1" ht="24">
      <c r="A301" s="20">
        <v>294</v>
      </c>
      <c r="B301" s="29" t="s">
        <v>81</v>
      </c>
      <c r="C301" s="29" t="s">
        <v>161</v>
      </c>
      <c r="D301" s="30" t="s">
        <v>85</v>
      </c>
      <c r="E301" s="29" t="s">
        <v>144</v>
      </c>
      <c r="F301" s="31"/>
      <c r="G301" s="24">
        <v>3100</v>
      </c>
      <c r="H301" s="24"/>
      <c r="I301" s="24"/>
      <c r="J301" s="24"/>
      <c r="K301" s="24">
        <v>3100</v>
      </c>
      <c r="L301" s="24"/>
      <c r="M301" s="24"/>
      <c r="N301" s="24"/>
      <c r="O301" s="24">
        <v>3100</v>
      </c>
      <c r="P301" s="24"/>
      <c r="Q301" s="24"/>
      <c r="R301" s="24"/>
      <c r="S301" s="24">
        <f t="shared" si="17"/>
        <v>9300</v>
      </c>
      <c r="T301" s="24">
        <f t="shared" si="18"/>
        <v>0</v>
      </c>
      <c r="U301" s="24">
        <f t="shared" si="19"/>
        <v>0</v>
      </c>
      <c r="V301" s="24">
        <f t="shared" si="20"/>
        <v>0</v>
      </c>
    </row>
    <row r="302" spans="1:22" s="7" customFormat="1" ht="24">
      <c r="A302" s="20">
        <v>295</v>
      </c>
      <c r="B302" s="21"/>
      <c r="C302" s="21"/>
      <c r="D302" s="22" t="s">
        <v>105</v>
      </c>
      <c r="E302" s="21" t="s">
        <v>140</v>
      </c>
      <c r="F302" s="13"/>
      <c r="G302" s="24">
        <v>1600</v>
      </c>
      <c r="H302" s="24">
        <v>16</v>
      </c>
      <c r="I302" s="24"/>
      <c r="J302" s="24"/>
      <c r="K302" s="24">
        <v>1600</v>
      </c>
      <c r="L302" s="24">
        <v>16</v>
      </c>
      <c r="M302" s="24"/>
      <c r="N302" s="24"/>
      <c r="O302" s="24">
        <v>1600</v>
      </c>
      <c r="P302" s="24">
        <v>16</v>
      </c>
      <c r="Q302" s="24"/>
      <c r="R302" s="24"/>
      <c r="S302" s="24">
        <f t="shared" si="17"/>
        <v>4800</v>
      </c>
      <c r="T302" s="24">
        <f t="shared" si="18"/>
        <v>48</v>
      </c>
      <c r="U302" s="24">
        <f t="shared" si="19"/>
        <v>0</v>
      </c>
      <c r="V302" s="24">
        <f t="shared" si="20"/>
        <v>0</v>
      </c>
    </row>
    <row r="303" spans="1:22" s="7" customFormat="1" ht="24">
      <c r="A303" s="20">
        <v>296</v>
      </c>
      <c r="B303" s="21"/>
      <c r="C303" s="21"/>
      <c r="D303" s="22" t="s">
        <v>97</v>
      </c>
      <c r="E303" s="21" t="s">
        <v>6</v>
      </c>
      <c r="F303" s="13"/>
      <c r="G303" s="24">
        <v>1500</v>
      </c>
      <c r="H303" s="24"/>
      <c r="I303" s="24"/>
      <c r="J303" s="24"/>
      <c r="K303" s="24">
        <v>1500</v>
      </c>
      <c r="L303" s="24"/>
      <c r="M303" s="24"/>
      <c r="N303" s="24"/>
      <c r="O303" s="24">
        <v>1500</v>
      </c>
      <c r="P303" s="24"/>
      <c r="Q303" s="24"/>
      <c r="R303" s="24"/>
      <c r="S303" s="24">
        <f t="shared" si="17"/>
        <v>4500</v>
      </c>
      <c r="T303" s="24">
        <f t="shared" si="18"/>
        <v>0</v>
      </c>
      <c r="U303" s="24">
        <f t="shared" si="19"/>
        <v>0</v>
      </c>
      <c r="V303" s="24">
        <f t="shared" si="20"/>
        <v>0</v>
      </c>
    </row>
    <row r="304" spans="1:22" s="7" customFormat="1" ht="24">
      <c r="A304" s="20">
        <v>297</v>
      </c>
      <c r="B304" s="21"/>
      <c r="C304" s="21"/>
      <c r="D304" s="22" t="s">
        <v>85</v>
      </c>
      <c r="E304" s="21" t="s">
        <v>140</v>
      </c>
      <c r="F304" s="13"/>
      <c r="G304" s="24">
        <v>1600</v>
      </c>
      <c r="H304" s="24"/>
      <c r="I304" s="24"/>
      <c r="J304" s="24"/>
      <c r="K304" s="24">
        <v>1600</v>
      </c>
      <c r="L304" s="24"/>
      <c r="M304" s="24"/>
      <c r="N304" s="24"/>
      <c r="O304" s="24">
        <v>1600</v>
      </c>
      <c r="P304" s="24"/>
      <c r="Q304" s="24"/>
      <c r="R304" s="24"/>
      <c r="S304" s="24">
        <f t="shared" si="17"/>
        <v>4800</v>
      </c>
      <c r="T304" s="24">
        <f t="shared" si="18"/>
        <v>0</v>
      </c>
      <c r="U304" s="24">
        <f t="shared" si="19"/>
        <v>0</v>
      </c>
      <c r="V304" s="24">
        <f t="shared" si="20"/>
        <v>0</v>
      </c>
    </row>
    <row r="305" spans="1:22" s="7" customFormat="1" ht="24">
      <c r="A305" s="20">
        <v>298</v>
      </c>
      <c r="B305" s="21"/>
      <c r="C305" s="21"/>
      <c r="D305" s="22" t="s">
        <v>93</v>
      </c>
      <c r="E305" s="21" t="s">
        <v>139</v>
      </c>
      <c r="F305" s="13"/>
      <c r="G305" s="24">
        <v>1400</v>
      </c>
      <c r="H305" s="24">
        <v>14</v>
      </c>
      <c r="I305" s="24"/>
      <c r="J305" s="24"/>
      <c r="K305" s="24">
        <v>1400</v>
      </c>
      <c r="L305" s="24">
        <v>14</v>
      </c>
      <c r="M305" s="24"/>
      <c r="N305" s="24"/>
      <c r="O305" s="24">
        <v>1400</v>
      </c>
      <c r="P305" s="24">
        <v>14</v>
      </c>
      <c r="Q305" s="24"/>
      <c r="R305" s="24"/>
      <c r="S305" s="24">
        <f t="shared" si="17"/>
        <v>4200</v>
      </c>
      <c r="T305" s="24">
        <f t="shared" si="18"/>
        <v>42</v>
      </c>
      <c r="U305" s="24">
        <f t="shared" si="19"/>
        <v>0</v>
      </c>
      <c r="V305" s="24">
        <f t="shared" si="20"/>
        <v>0</v>
      </c>
    </row>
    <row r="306" spans="1:22" s="7" customFormat="1" ht="15">
      <c r="A306" s="20">
        <v>299</v>
      </c>
      <c r="B306" s="21"/>
      <c r="C306" s="21"/>
      <c r="D306" s="22" t="s">
        <v>88</v>
      </c>
      <c r="E306" s="21" t="s">
        <v>141</v>
      </c>
      <c r="F306" s="13"/>
      <c r="G306" s="24">
        <v>1900</v>
      </c>
      <c r="H306" s="24">
        <v>19</v>
      </c>
      <c r="I306" s="24"/>
      <c r="J306" s="24"/>
      <c r="K306" s="24">
        <v>1900</v>
      </c>
      <c r="L306" s="24">
        <v>19</v>
      </c>
      <c r="M306" s="24"/>
      <c r="N306" s="24"/>
      <c r="O306" s="24">
        <v>1900</v>
      </c>
      <c r="P306" s="24">
        <v>19</v>
      </c>
      <c r="Q306" s="24"/>
      <c r="R306" s="24"/>
      <c r="S306" s="24">
        <f t="shared" si="17"/>
        <v>5700</v>
      </c>
      <c r="T306" s="24">
        <f t="shared" si="18"/>
        <v>57</v>
      </c>
      <c r="U306" s="24">
        <f t="shared" si="19"/>
        <v>0</v>
      </c>
      <c r="V306" s="24">
        <f t="shared" si="20"/>
        <v>0</v>
      </c>
    </row>
    <row r="307" spans="1:22" s="32" customFormat="1" ht="24">
      <c r="A307" s="20">
        <v>300</v>
      </c>
      <c r="B307" s="29" t="s">
        <v>82</v>
      </c>
      <c r="C307" s="29" t="s">
        <v>149</v>
      </c>
      <c r="D307" s="30" t="s">
        <v>93</v>
      </c>
      <c r="E307" s="29" t="s">
        <v>144</v>
      </c>
      <c r="F307" s="31"/>
      <c r="G307" s="24">
        <v>3100</v>
      </c>
      <c r="H307" s="24"/>
      <c r="I307" s="24"/>
      <c r="J307" s="24"/>
      <c r="K307" s="24">
        <v>3100</v>
      </c>
      <c r="L307" s="24"/>
      <c r="M307" s="24"/>
      <c r="N307" s="24"/>
      <c r="O307" s="24">
        <v>3100</v>
      </c>
      <c r="P307" s="24"/>
      <c r="Q307" s="24"/>
      <c r="R307" s="24"/>
      <c r="S307" s="24">
        <f t="shared" si="17"/>
        <v>9300</v>
      </c>
      <c r="T307" s="24">
        <f t="shared" si="18"/>
        <v>0</v>
      </c>
      <c r="U307" s="24">
        <f t="shared" si="19"/>
        <v>0</v>
      </c>
      <c r="V307" s="24">
        <f t="shared" si="20"/>
        <v>0</v>
      </c>
    </row>
    <row r="308" spans="1:22" s="7" customFormat="1" ht="36">
      <c r="A308" s="20">
        <v>301</v>
      </c>
      <c r="B308" s="21"/>
      <c r="C308" s="21"/>
      <c r="D308" s="22" t="s">
        <v>107</v>
      </c>
      <c r="E308" s="21" t="s">
        <v>140</v>
      </c>
      <c r="F308" s="13"/>
      <c r="G308" s="24"/>
      <c r="H308" s="24"/>
      <c r="I308" s="24"/>
      <c r="J308" s="24"/>
      <c r="K308" s="43">
        <v>-5.05</v>
      </c>
      <c r="L308" s="24"/>
      <c r="M308" s="24"/>
      <c r="N308" s="24"/>
      <c r="O308" s="24"/>
      <c r="P308" s="24"/>
      <c r="Q308" s="24"/>
      <c r="R308" s="24"/>
      <c r="S308" s="24">
        <f t="shared" si="17"/>
        <v>-5.05</v>
      </c>
      <c r="T308" s="24">
        <f t="shared" si="18"/>
        <v>0</v>
      </c>
      <c r="U308" s="24">
        <f t="shared" si="19"/>
        <v>0</v>
      </c>
      <c r="V308" s="24">
        <f t="shared" si="20"/>
        <v>0</v>
      </c>
    </row>
    <row r="309" spans="1:22" s="32" customFormat="1" ht="24">
      <c r="A309" s="20">
        <v>302</v>
      </c>
      <c r="B309" s="29" t="s">
        <v>49</v>
      </c>
      <c r="C309" s="29" t="s">
        <v>197</v>
      </c>
      <c r="D309" s="30" t="s">
        <v>133</v>
      </c>
      <c r="E309" s="29" t="s">
        <v>143</v>
      </c>
      <c r="F309" s="31"/>
      <c r="G309" s="24">
        <v>4000</v>
      </c>
      <c r="H309" s="24"/>
      <c r="I309" s="24"/>
      <c r="J309" s="24"/>
      <c r="K309" s="24">
        <v>4000</v>
      </c>
      <c r="L309" s="24"/>
      <c r="M309" s="24"/>
      <c r="N309" s="24"/>
      <c r="O309" s="24">
        <v>4000</v>
      </c>
      <c r="P309" s="24"/>
      <c r="Q309" s="24"/>
      <c r="R309" s="24"/>
      <c r="S309" s="24">
        <f t="shared" si="17"/>
        <v>12000</v>
      </c>
      <c r="T309" s="24">
        <f t="shared" si="18"/>
        <v>0</v>
      </c>
      <c r="U309" s="24">
        <f t="shared" si="19"/>
        <v>0</v>
      </c>
      <c r="V309" s="24">
        <f t="shared" si="20"/>
        <v>0</v>
      </c>
    </row>
    <row r="310" spans="1:22" s="7" customFormat="1" ht="15">
      <c r="A310" s="20">
        <v>303</v>
      </c>
      <c r="B310" s="39"/>
      <c r="C310" s="39"/>
      <c r="D310" s="39" t="s">
        <v>129</v>
      </c>
      <c r="E310" s="39" t="s">
        <v>205</v>
      </c>
      <c r="F310" s="39"/>
      <c r="G310" s="24">
        <v>1800</v>
      </c>
      <c r="H310" s="24"/>
      <c r="I310" s="24"/>
      <c r="J310" s="24"/>
      <c r="K310" s="24">
        <v>1800</v>
      </c>
      <c r="L310" s="24"/>
      <c r="M310" s="24"/>
      <c r="N310" s="24"/>
      <c r="O310" s="24">
        <v>1800</v>
      </c>
      <c r="P310" s="24"/>
      <c r="Q310" s="24"/>
      <c r="R310" s="24"/>
      <c r="S310" s="24">
        <f t="shared" si="17"/>
        <v>5400</v>
      </c>
      <c r="T310" s="24">
        <f t="shared" si="18"/>
        <v>0</v>
      </c>
      <c r="U310" s="24">
        <f t="shared" si="19"/>
        <v>0</v>
      </c>
      <c r="V310" s="24">
        <f t="shared" si="20"/>
        <v>0</v>
      </c>
    </row>
    <row r="311" spans="1:22" s="7" customFormat="1" ht="24">
      <c r="A311" s="20">
        <v>304</v>
      </c>
      <c r="B311" s="39"/>
      <c r="C311" s="39"/>
      <c r="D311" s="22" t="s">
        <v>97</v>
      </c>
      <c r="E311" s="21" t="s">
        <v>142</v>
      </c>
      <c r="F311" s="38"/>
      <c r="G311" s="24">
        <v>176.19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>
        <f t="shared" si="17"/>
        <v>176.19</v>
      </c>
      <c r="T311" s="24">
        <f t="shared" si="18"/>
        <v>0</v>
      </c>
      <c r="U311" s="24">
        <f t="shared" si="19"/>
        <v>0</v>
      </c>
      <c r="V311" s="24">
        <f t="shared" si="20"/>
        <v>0</v>
      </c>
    </row>
    <row r="312" spans="1:22" s="7" customFormat="1" ht="24">
      <c r="A312" s="20">
        <v>305</v>
      </c>
      <c r="B312" s="39"/>
      <c r="C312" s="39"/>
      <c r="D312" s="22" t="s">
        <v>97</v>
      </c>
      <c r="E312" s="21" t="s">
        <v>6</v>
      </c>
      <c r="F312" s="38"/>
      <c r="G312" s="24">
        <v>3700</v>
      </c>
      <c r="H312" s="24"/>
      <c r="I312" s="24"/>
      <c r="J312" s="24"/>
      <c r="K312" s="24">
        <v>3700</v>
      </c>
      <c r="L312" s="24"/>
      <c r="M312" s="24"/>
      <c r="N312" s="24"/>
      <c r="O312" s="24">
        <v>3700</v>
      </c>
      <c r="P312" s="24"/>
      <c r="Q312" s="24"/>
      <c r="R312" s="24"/>
      <c r="S312" s="24">
        <f t="shared" si="17"/>
        <v>11100</v>
      </c>
      <c r="T312" s="24">
        <f t="shared" si="18"/>
        <v>0</v>
      </c>
      <c r="U312" s="24">
        <f t="shared" si="19"/>
        <v>0</v>
      </c>
      <c r="V312" s="24">
        <f t="shared" si="20"/>
        <v>0</v>
      </c>
    </row>
    <row r="313" spans="1:22" s="7" customFormat="1" ht="24">
      <c r="A313" s="20">
        <v>306</v>
      </c>
      <c r="B313" s="39"/>
      <c r="C313" s="39"/>
      <c r="D313" s="22" t="s">
        <v>87</v>
      </c>
      <c r="E313" s="21" t="s">
        <v>140</v>
      </c>
      <c r="F313" s="38"/>
      <c r="G313" s="24">
        <v>1600</v>
      </c>
      <c r="H313" s="24"/>
      <c r="I313" s="24"/>
      <c r="J313" s="24"/>
      <c r="K313" s="24">
        <v>1600</v>
      </c>
      <c r="L313" s="24"/>
      <c r="M313" s="24"/>
      <c r="N313" s="24"/>
      <c r="O313" s="24">
        <v>1600</v>
      </c>
      <c r="P313" s="24"/>
      <c r="Q313" s="24"/>
      <c r="R313" s="24"/>
      <c r="S313" s="24">
        <f t="shared" si="17"/>
        <v>4800</v>
      </c>
      <c r="T313" s="24">
        <f t="shared" si="18"/>
        <v>0</v>
      </c>
      <c r="U313" s="24">
        <f t="shared" si="19"/>
        <v>0</v>
      </c>
      <c r="V313" s="24">
        <f t="shared" si="20"/>
        <v>0</v>
      </c>
    </row>
    <row r="314" spans="1:22" s="7" customFormat="1" ht="15">
      <c r="A314" s="20">
        <v>307</v>
      </c>
      <c r="B314" s="39"/>
      <c r="C314" s="39"/>
      <c r="D314" s="22" t="s">
        <v>207</v>
      </c>
      <c r="E314" s="21" t="s">
        <v>208</v>
      </c>
      <c r="F314" s="40"/>
      <c r="G314" s="24">
        <v>1200</v>
      </c>
      <c r="H314" s="24"/>
      <c r="I314" s="24"/>
      <c r="J314" s="24"/>
      <c r="K314" s="24">
        <v>1200</v>
      </c>
      <c r="L314" s="24"/>
      <c r="M314" s="24"/>
      <c r="N314" s="24"/>
      <c r="O314" s="24">
        <v>1200</v>
      </c>
      <c r="P314" s="24"/>
      <c r="Q314" s="24"/>
      <c r="R314" s="24"/>
      <c r="S314" s="24">
        <f t="shared" si="17"/>
        <v>3600</v>
      </c>
      <c r="T314" s="24">
        <f t="shared" si="18"/>
        <v>0</v>
      </c>
      <c r="U314" s="24">
        <f t="shared" si="19"/>
        <v>0</v>
      </c>
      <c r="V314" s="24">
        <f t="shared" si="20"/>
        <v>0</v>
      </c>
    </row>
    <row r="315" spans="1:22" s="7" customFormat="1" ht="24">
      <c r="A315" s="20">
        <v>308</v>
      </c>
      <c r="B315" s="39"/>
      <c r="C315" s="39"/>
      <c r="D315" s="22" t="s">
        <v>206</v>
      </c>
      <c r="E315" s="21" t="s">
        <v>140</v>
      </c>
      <c r="F315" s="40"/>
      <c r="G315" s="24">
        <v>1600</v>
      </c>
      <c r="H315" s="24"/>
      <c r="I315" s="24"/>
      <c r="J315" s="24"/>
      <c r="K315" s="24">
        <v>1600</v>
      </c>
      <c r="L315" s="24"/>
      <c r="M315" s="24"/>
      <c r="N315" s="24"/>
      <c r="O315" s="24">
        <v>1600</v>
      </c>
      <c r="P315" s="24"/>
      <c r="Q315" s="24"/>
      <c r="R315" s="24"/>
      <c r="S315" s="24">
        <f t="shared" si="17"/>
        <v>4800</v>
      </c>
      <c r="T315" s="24">
        <f t="shared" si="18"/>
        <v>0</v>
      </c>
      <c r="U315" s="24">
        <f t="shared" si="19"/>
        <v>0</v>
      </c>
      <c r="V315" s="24">
        <f t="shared" si="20"/>
        <v>0</v>
      </c>
    </row>
    <row r="316" spans="1:22" s="28" customFormat="1" ht="15.75">
      <c r="A316" s="20"/>
      <c r="B316" s="41"/>
      <c r="C316" s="41"/>
      <c r="D316" s="25"/>
      <c r="E316" s="26"/>
      <c r="F316" s="38"/>
      <c r="G316" s="27">
        <f t="shared" ref="G316:P316" si="21">SUM(G8:G315)</f>
        <v>631721.56999999995</v>
      </c>
      <c r="H316" s="27">
        <f t="shared" si="21"/>
        <v>6046</v>
      </c>
      <c r="I316" s="27">
        <f t="shared" si="21"/>
        <v>363.64</v>
      </c>
      <c r="J316" s="27">
        <f t="shared" si="21"/>
        <v>0</v>
      </c>
      <c r="K316" s="27">
        <f t="shared" si="21"/>
        <v>623992.61</v>
      </c>
      <c r="L316" s="27">
        <f t="shared" si="21"/>
        <v>7746</v>
      </c>
      <c r="M316" s="27">
        <f t="shared" si="21"/>
        <v>3976.19</v>
      </c>
      <c r="N316" s="27">
        <f t="shared" si="21"/>
        <v>18895.240000000002</v>
      </c>
      <c r="O316" s="27">
        <f t="shared" si="21"/>
        <v>616526.06000000006</v>
      </c>
      <c r="P316" s="27">
        <f t="shared" si="21"/>
        <v>7698</v>
      </c>
      <c r="Q316" s="27"/>
      <c r="R316" s="27">
        <f>SUM(R8:R315)</f>
        <v>1920</v>
      </c>
      <c r="S316" s="27">
        <f>SUM(S8:S315)</f>
        <v>1872240.24</v>
      </c>
      <c r="T316" s="27">
        <f>SUM(T8:T315)</f>
        <v>21490</v>
      </c>
      <c r="U316" s="27">
        <f>SUM(U8:U315)</f>
        <v>6680.2100000000009</v>
      </c>
      <c r="V316" s="27">
        <f>SUM(V8:V315)</f>
        <v>20815.240000000002</v>
      </c>
    </row>
    <row r="317" spans="1:22">
      <c r="A317" s="9"/>
      <c r="B317" s="9"/>
      <c r="C317" s="9"/>
      <c r="D317" s="23"/>
      <c r="E317" s="15"/>
      <c r="F317" s="8"/>
      <c r="G317" s="10"/>
      <c r="H317" s="8"/>
      <c r="I317" s="8"/>
      <c r="J317" s="8"/>
      <c r="K317" s="10"/>
      <c r="L317" s="8"/>
      <c r="M317" s="8"/>
      <c r="N317" s="8"/>
      <c r="O317" s="10"/>
      <c r="P317" s="8"/>
      <c r="Q317" s="8"/>
      <c r="R317" s="8"/>
      <c r="S317" s="10"/>
      <c r="T317" s="8"/>
      <c r="U317" s="8"/>
      <c r="V317" s="8"/>
    </row>
    <row r="318" spans="1:22">
      <c r="A318" s="9"/>
      <c r="B318" s="9"/>
      <c r="C318" s="9"/>
      <c r="D318" s="18"/>
      <c r="E318" s="15"/>
      <c r="F318" s="8"/>
      <c r="G318" s="37"/>
      <c r="H318" s="8"/>
      <c r="I318" s="8"/>
      <c r="J318" s="8"/>
      <c r="K318" s="37"/>
      <c r="L318" s="8"/>
      <c r="M318" s="8"/>
      <c r="N318" s="8"/>
      <c r="O318" s="37"/>
      <c r="P318" s="8"/>
      <c r="Q318" s="8"/>
      <c r="R318" s="8"/>
      <c r="S318" s="8"/>
      <c r="T318" s="8"/>
      <c r="U318" s="8"/>
      <c r="V318" s="8"/>
    </row>
    <row r="319" spans="1:22">
      <c r="A319" s="9"/>
      <c r="B319" s="9"/>
      <c r="C319" s="9"/>
      <c r="D319" s="18"/>
      <c r="E319" s="15"/>
      <c r="F319" s="8"/>
      <c r="G319" s="11"/>
      <c r="H319" s="8"/>
      <c r="I319" s="8"/>
      <c r="J319" s="8"/>
      <c r="K319" s="11"/>
      <c r="L319" s="8"/>
      <c r="M319" s="8"/>
      <c r="N319" s="8"/>
      <c r="O319" s="11"/>
      <c r="P319" s="8"/>
      <c r="Q319" s="8"/>
      <c r="R319" s="8"/>
      <c r="S319" s="11"/>
      <c r="T319" s="8"/>
      <c r="U319" s="8"/>
      <c r="V319" s="8"/>
    </row>
    <row r="320" spans="1:22">
      <c r="A320" s="9"/>
      <c r="B320" s="9"/>
      <c r="C320" s="9"/>
      <c r="D320" s="18"/>
      <c r="E320" s="15"/>
      <c r="F320" s="8"/>
      <c r="G320" s="11"/>
      <c r="H320" s="8"/>
      <c r="I320" s="8"/>
      <c r="J320" s="8"/>
      <c r="K320" s="11"/>
      <c r="L320" s="8"/>
      <c r="M320" s="8"/>
      <c r="N320" s="8"/>
      <c r="O320" s="11"/>
      <c r="P320" s="8"/>
      <c r="Q320" s="8"/>
      <c r="R320" s="8"/>
      <c r="S320" s="11"/>
      <c r="T320" s="8"/>
      <c r="U320" s="8"/>
      <c r="V320" s="8"/>
    </row>
    <row r="321" spans="1:22" ht="15">
      <c r="A321" s="9"/>
      <c r="B321" s="9"/>
      <c r="C321" s="9"/>
      <c r="D321" s="18"/>
      <c r="E321" s="15"/>
      <c r="F321" s="8"/>
      <c r="G321" s="11"/>
      <c r="H321"/>
      <c r="I321" s="8"/>
      <c r="J321" s="8"/>
      <c r="K321" s="11"/>
      <c r="L321"/>
      <c r="M321" s="8"/>
      <c r="N321" s="8"/>
      <c r="O321" s="11"/>
      <c r="P321"/>
      <c r="Q321" s="8"/>
      <c r="R321" s="8"/>
      <c r="S321" s="11"/>
      <c r="T321" s="8"/>
      <c r="U321" s="8"/>
      <c r="V321" s="8"/>
    </row>
    <row r="322" spans="1:22">
      <c r="A322" s="9"/>
      <c r="B322" s="9"/>
      <c r="C322" s="9"/>
      <c r="D322" s="18"/>
      <c r="E322" s="15"/>
      <c r="F322" s="8"/>
      <c r="G322" s="8"/>
      <c r="H322" s="8"/>
      <c r="I322" s="8"/>
      <c r="J322" s="8"/>
      <c r="K322" s="8"/>
      <c r="L322" s="37"/>
      <c r="M322" s="8"/>
      <c r="N322" s="8"/>
      <c r="O322" s="8"/>
      <c r="P322" s="37"/>
      <c r="Q322" s="8"/>
      <c r="R322" s="8"/>
      <c r="S322" s="8"/>
      <c r="T322" s="8"/>
      <c r="U322" s="8"/>
      <c r="V322" s="8"/>
    </row>
    <row r="323" spans="1:22">
      <c r="A323" s="9"/>
      <c r="B323" s="9"/>
      <c r="C323" s="9"/>
      <c r="D323" s="18"/>
      <c r="E323" s="15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>
      <c r="A324" s="9"/>
      <c r="B324" s="9"/>
      <c r="C324" s="9"/>
      <c r="D324" s="18"/>
      <c r="E324" s="15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>
      <c r="A325" s="9"/>
      <c r="B325" s="9"/>
      <c r="C325" s="9"/>
      <c r="D325" s="18"/>
      <c r="E325" s="15"/>
      <c r="F325" s="8"/>
      <c r="G325" s="11"/>
      <c r="H325" s="8"/>
      <c r="I325" s="8"/>
      <c r="J325" s="8"/>
      <c r="K325" s="11"/>
      <c r="L325" s="8"/>
      <c r="M325" s="8"/>
      <c r="N325" s="8"/>
      <c r="O325" s="11"/>
      <c r="P325" s="8"/>
      <c r="Q325" s="8"/>
      <c r="R325" s="8"/>
      <c r="S325" s="8"/>
      <c r="T325" s="8"/>
      <c r="U325" s="8"/>
      <c r="V325" s="8"/>
    </row>
    <row r="326" spans="1:22">
      <c r="A326" s="9"/>
      <c r="B326" s="9"/>
      <c r="C326" s="9"/>
      <c r="D326" s="18"/>
      <c r="E326" s="15"/>
      <c r="F326" s="8"/>
      <c r="G326" s="8"/>
      <c r="H326" s="8"/>
      <c r="I326" s="8"/>
      <c r="J326" s="8"/>
      <c r="K326" s="8"/>
      <c r="L326" s="8"/>
      <c r="M326" s="8"/>
      <c r="N326" s="8"/>
      <c r="O326" s="11"/>
      <c r="P326" s="8"/>
      <c r="Q326" s="8"/>
      <c r="R326" s="8"/>
      <c r="S326" s="8"/>
      <c r="T326" s="8"/>
      <c r="U326" s="8"/>
      <c r="V326" s="8"/>
    </row>
    <row r="327" spans="1:22">
      <c r="A327" s="9"/>
      <c r="B327" s="9"/>
      <c r="C327" s="9"/>
      <c r="D327" s="18"/>
      <c r="E327" s="15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>
      <c r="A328" s="9"/>
      <c r="B328" s="9"/>
      <c r="C328" s="9"/>
      <c r="D328" s="18"/>
      <c r="E328" s="15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>
      <c r="A329" s="9"/>
      <c r="B329" s="9"/>
      <c r="C329" s="9"/>
      <c r="D329" s="18"/>
      <c r="E329" s="15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>
      <c r="A330" s="9"/>
      <c r="B330" s="9"/>
      <c r="C330" s="9"/>
      <c r="D330" s="18"/>
      <c r="E330" s="15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>
      <c r="A331" s="9"/>
      <c r="B331" s="9"/>
      <c r="C331" s="9"/>
      <c r="D331" s="18"/>
      <c r="E331" s="15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>
      <c r="A332" s="9"/>
      <c r="B332" s="9"/>
      <c r="C332" s="9"/>
      <c r="D332" s="18"/>
      <c r="E332" s="15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>
      <c r="A333" s="9"/>
      <c r="B333" s="9"/>
      <c r="C333" s="9"/>
      <c r="D333" s="18"/>
      <c r="E333" s="15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>
      <c r="A334" s="9"/>
      <c r="B334" s="9"/>
      <c r="C334" s="9"/>
      <c r="D334" s="18"/>
      <c r="E334" s="15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>
      <c r="A335" s="9"/>
      <c r="B335" s="9"/>
      <c r="C335" s="9"/>
      <c r="D335" s="18"/>
      <c r="E335" s="15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>
      <c r="A336" s="9"/>
      <c r="B336" s="9"/>
      <c r="C336" s="9"/>
      <c r="D336" s="18"/>
      <c r="E336" s="15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>
      <c r="A337" s="9"/>
      <c r="B337" s="9"/>
      <c r="C337" s="9"/>
      <c r="D337" s="18"/>
      <c r="E337" s="15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>
      <c r="A338" s="9"/>
      <c r="B338" s="9"/>
      <c r="C338" s="9"/>
      <c r="D338" s="18"/>
      <c r="E338" s="15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>
      <c r="A339" s="9"/>
      <c r="B339" s="9"/>
      <c r="C339" s="9"/>
      <c r="D339" s="18"/>
      <c r="E339" s="15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>
      <c r="A340" s="9"/>
      <c r="B340" s="9"/>
      <c r="C340" s="9"/>
      <c r="D340" s="18"/>
      <c r="E340" s="15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>
      <c r="A341" s="9"/>
      <c r="B341" s="9"/>
      <c r="C341" s="9"/>
      <c r="D341" s="18"/>
      <c r="E341" s="15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>
      <c r="A342" s="9"/>
      <c r="B342" s="9"/>
      <c r="C342" s="9"/>
      <c r="D342" s="18"/>
      <c r="E342" s="15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>
      <c r="A343" s="9"/>
      <c r="B343" s="9"/>
      <c r="C343" s="9"/>
      <c r="D343" s="18"/>
      <c r="E343" s="15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>
      <c r="A344" s="9"/>
      <c r="B344" s="9"/>
      <c r="C344" s="9"/>
      <c r="D344" s="18"/>
      <c r="E344" s="15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>
      <c r="A345" s="9"/>
      <c r="B345" s="9"/>
      <c r="C345" s="9"/>
      <c r="D345" s="18"/>
      <c r="E345" s="15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>
      <c r="A346" s="9"/>
      <c r="B346" s="9"/>
      <c r="C346" s="9"/>
      <c r="D346" s="18"/>
      <c r="E346" s="15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>
      <c r="A347" s="9"/>
      <c r="B347" s="9"/>
      <c r="C347" s="9"/>
      <c r="D347" s="18"/>
      <c r="E347" s="15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>
      <c r="A348" s="9"/>
      <c r="B348" s="9"/>
      <c r="C348" s="9"/>
      <c r="D348" s="18"/>
      <c r="E348" s="15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>
      <c r="A349" s="9"/>
      <c r="B349" s="9"/>
      <c r="C349" s="9"/>
      <c r="D349" s="18"/>
      <c r="E349" s="15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>
      <c r="A350" s="9"/>
      <c r="B350" s="9"/>
      <c r="C350" s="9"/>
      <c r="D350" s="18"/>
      <c r="E350" s="15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>
      <c r="A351" s="9"/>
      <c r="B351" s="9"/>
      <c r="C351" s="9"/>
      <c r="D351" s="18"/>
      <c r="E351" s="15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>
      <c r="A352" s="9"/>
      <c r="B352" s="9"/>
      <c r="C352" s="9"/>
      <c r="D352" s="18"/>
      <c r="E352" s="15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>
      <c r="A353" s="9"/>
      <c r="B353" s="9"/>
      <c r="C353" s="9"/>
      <c r="D353" s="18"/>
      <c r="E353" s="15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>
      <c r="A354" s="9"/>
      <c r="B354" s="9"/>
      <c r="C354" s="9"/>
      <c r="D354" s="18"/>
      <c r="E354" s="15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>
      <c r="A355" s="9"/>
      <c r="B355" s="9"/>
      <c r="C355" s="9"/>
      <c r="D355" s="18"/>
      <c r="E355" s="15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>
      <c r="A356" s="9"/>
      <c r="B356" s="9"/>
      <c r="C356" s="9"/>
      <c r="D356" s="18"/>
      <c r="E356" s="15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>
      <c r="A357" s="9"/>
      <c r="B357" s="9"/>
      <c r="C357" s="9"/>
      <c r="D357" s="18"/>
      <c r="E357" s="15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>
      <c r="A358" s="9"/>
      <c r="B358" s="9"/>
      <c r="C358" s="9"/>
      <c r="D358" s="18"/>
      <c r="E358" s="15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>
      <c r="A359" s="9"/>
      <c r="B359" s="9"/>
      <c r="C359" s="9"/>
      <c r="D359" s="18"/>
      <c r="E359" s="15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>
      <c r="A360" s="9"/>
      <c r="B360" s="9"/>
      <c r="C360" s="9"/>
      <c r="D360" s="18"/>
      <c r="E360" s="15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>
      <c r="A361" s="9"/>
      <c r="B361" s="9"/>
      <c r="C361" s="9"/>
      <c r="D361" s="18"/>
      <c r="E361" s="15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>
      <c r="A362" s="9"/>
      <c r="B362" s="9"/>
      <c r="C362" s="9"/>
      <c r="D362" s="18"/>
      <c r="E362" s="15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>
      <c r="A363" s="9"/>
      <c r="B363" s="9"/>
      <c r="C363" s="9"/>
      <c r="D363" s="18"/>
      <c r="E363" s="15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>
      <c r="A364" s="9"/>
      <c r="B364" s="9"/>
      <c r="C364" s="9"/>
      <c r="D364" s="18"/>
      <c r="E364" s="15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>
      <c r="A365" s="9"/>
      <c r="B365" s="9"/>
      <c r="C365" s="9"/>
      <c r="D365" s="18"/>
      <c r="E365" s="15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>
      <c r="A366" s="9"/>
      <c r="B366" s="9"/>
      <c r="C366" s="9"/>
      <c r="D366" s="18"/>
      <c r="E366" s="15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>
      <c r="A367" s="9"/>
      <c r="B367" s="9"/>
      <c r="C367" s="9"/>
      <c r="D367" s="18"/>
      <c r="E367" s="15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>
      <c r="A368" s="9"/>
      <c r="B368" s="9"/>
      <c r="C368" s="9"/>
      <c r="D368" s="18"/>
      <c r="E368" s="15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>
      <c r="A369" s="9"/>
      <c r="B369" s="9"/>
      <c r="C369" s="9"/>
      <c r="D369" s="18"/>
      <c r="E369" s="15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>
      <c r="A370" s="9"/>
      <c r="B370" s="9"/>
      <c r="C370" s="9"/>
      <c r="D370" s="18"/>
      <c r="E370" s="15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>
      <c r="A371" s="9"/>
      <c r="B371" s="9"/>
      <c r="C371" s="9"/>
      <c r="D371" s="18"/>
      <c r="E371" s="15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>
      <c r="A372" s="9"/>
      <c r="B372" s="9"/>
      <c r="C372" s="9"/>
      <c r="D372" s="18"/>
      <c r="E372" s="15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>
      <c r="A373" s="9"/>
      <c r="B373" s="9"/>
      <c r="C373" s="9"/>
      <c r="D373" s="18"/>
      <c r="E373" s="15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>
      <c r="A374" s="9"/>
      <c r="B374" s="9"/>
      <c r="C374" s="9"/>
      <c r="D374" s="18"/>
      <c r="E374" s="15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>
      <c r="A375" s="9"/>
      <c r="B375" s="9"/>
      <c r="C375" s="9"/>
      <c r="D375" s="18"/>
      <c r="E375" s="15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>
      <c r="A376" s="9"/>
      <c r="B376" s="9"/>
      <c r="C376" s="9"/>
      <c r="D376" s="18"/>
      <c r="E376" s="15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>
      <c r="A377" s="9"/>
      <c r="B377" s="9"/>
      <c r="C377" s="9"/>
      <c r="D377" s="18"/>
      <c r="E377" s="15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>
      <c r="A378" s="9"/>
      <c r="B378" s="9"/>
      <c r="C378" s="9"/>
      <c r="D378" s="18"/>
      <c r="E378" s="15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>
      <c r="A379" s="9"/>
      <c r="B379" s="9"/>
      <c r="C379" s="9"/>
      <c r="D379" s="18"/>
      <c r="E379" s="15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>
      <c r="A380" s="9"/>
      <c r="B380" s="9"/>
      <c r="C380" s="9"/>
      <c r="D380" s="18"/>
      <c r="E380" s="15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>
      <c r="A381" s="9"/>
      <c r="B381" s="9"/>
      <c r="C381" s="9"/>
      <c r="D381" s="18"/>
      <c r="E381" s="15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>
      <c r="A382" s="9"/>
      <c r="B382" s="9"/>
      <c r="C382" s="9"/>
      <c r="D382" s="18"/>
      <c r="E382" s="15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>
      <c r="A383" s="9"/>
      <c r="B383" s="9"/>
      <c r="C383" s="9"/>
      <c r="D383" s="18"/>
      <c r="E383" s="15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>
      <c r="A384" s="9"/>
      <c r="B384" s="9"/>
      <c r="C384" s="9"/>
      <c r="D384" s="18"/>
      <c r="E384" s="15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>
      <c r="A385" s="9"/>
      <c r="B385" s="9"/>
      <c r="C385" s="9"/>
      <c r="D385" s="18"/>
      <c r="E385" s="15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>
      <c r="A386" s="9"/>
      <c r="B386" s="9"/>
      <c r="C386" s="9"/>
      <c r="D386" s="18"/>
      <c r="E386" s="15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>
      <c r="A387" s="9"/>
      <c r="B387" s="9"/>
      <c r="C387" s="9"/>
      <c r="D387" s="18"/>
      <c r="E387" s="15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>
      <c r="A388" s="9"/>
      <c r="B388" s="9"/>
      <c r="C388" s="9"/>
      <c r="D388" s="18"/>
      <c r="E388" s="15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>
      <c r="A389" s="9"/>
      <c r="B389" s="9"/>
      <c r="C389" s="9"/>
      <c r="D389" s="18"/>
      <c r="E389" s="15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>
      <c r="A390" s="9"/>
      <c r="B390" s="9"/>
      <c r="C390" s="9"/>
      <c r="D390" s="18"/>
      <c r="E390" s="15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>
      <c r="A391" s="9"/>
      <c r="B391" s="9"/>
      <c r="C391" s="9"/>
      <c r="D391" s="18"/>
      <c r="E391" s="15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>
      <c r="A392" s="9"/>
      <c r="B392" s="9"/>
      <c r="C392" s="9"/>
      <c r="D392" s="18"/>
      <c r="E392" s="15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>
      <c r="A393" s="9"/>
      <c r="B393" s="9"/>
      <c r="C393" s="9"/>
      <c r="D393" s="18"/>
      <c r="E393" s="15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>
      <c r="A394" s="9"/>
      <c r="B394" s="9"/>
      <c r="C394" s="9"/>
      <c r="D394" s="18"/>
      <c r="E394" s="15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>
      <c r="A395" s="9"/>
      <c r="B395" s="9"/>
      <c r="C395" s="9"/>
      <c r="D395" s="18"/>
      <c r="E395" s="15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>
      <c r="A396" s="9"/>
      <c r="B396" s="9"/>
      <c r="C396" s="9"/>
      <c r="D396" s="18"/>
      <c r="E396" s="15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>
      <c r="A397" s="9"/>
      <c r="B397" s="9"/>
      <c r="C397" s="9"/>
      <c r="D397" s="18"/>
      <c r="E397" s="15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>
      <c r="A398" s="9"/>
      <c r="B398" s="9"/>
      <c r="C398" s="9"/>
      <c r="D398" s="18"/>
      <c r="E398" s="15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>
      <c r="A399" s="9"/>
      <c r="B399" s="9"/>
      <c r="C399" s="9"/>
      <c r="D399" s="18"/>
      <c r="E399" s="15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>
      <c r="A400" s="9"/>
      <c r="B400" s="9"/>
      <c r="C400" s="9"/>
      <c r="D400" s="18"/>
      <c r="E400" s="15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>
      <c r="A401" s="9"/>
      <c r="B401" s="9"/>
      <c r="C401" s="9"/>
      <c r="D401" s="18"/>
      <c r="E401" s="15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>
      <c r="A402" s="9"/>
      <c r="B402" s="9"/>
      <c r="C402" s="9"/>
      <c r="D402" s="18"/>
      <c r="E402" s="1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>
      <c r="A403" s="9"/>
      <c r="B403" s="9"/>
      <c r="C403" s="9"/>
      <c r="D403" s="18"/>
      <c r="E403" s="15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>
      <c r="A404" s="9"/>
      <c r="B404" s="9"/>
      <c r="C404" s="9"/>
      <c r="D404" s="18"/>
      <c r="E404" s="15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>
      <c r="A405" s="9"/>
      <c r="B405" s="9"/>
      <c r="C405" s="9"/>
      <c r="D405" s="18"/>
      <c r="E405" s="15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>
      <c r="A406" s="9"/>
      <c r="B406" s="9"/>
      <c r="C406" s="9"/>
      <c r="D406" s="18"/>
      <c r="E406" s="15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>
      <c r="A407" s="9"/>
      <c r="B407" s="9"/>
      <c r="C407" s="9"/>
      <c r="D407" s="18"/>
      <c r="E407" s="15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>
      <c r="A408" s="9"/>
      <c r="B408" s="9"/>
      <c r="C408" s="9"/>
      <c r="D408" s="18"/>
      <c r="E408" s="15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>
      <c r="A409" s="9"/>
      <c r="B409" s="9"/>
      <c r="C409" s="9"/>
      <c r="D409" s="18"/>
      <c r="E409" s="15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>
      <c r="A410" s="9"/>
      <c r="B410" s="9"/>
      <c r="C410" s="9"/>
      <c r="D410" s="18"/>
      <c r="E410" s="15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>
      <c r="A411" s="9"/>
      <c r="B411" s="9"/>
      <c r="C411" s="9"/>
      <c r="D411" s="18"/>
      <c r="E411" s="15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>
      <c r="A412" s="9"/>
      <c r="B412" s="9"/>
      <c r="C412" s="9"/>
      <c r="D412" s="18"/>
      <c r="E412" s="15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>
      <c r="A413" s="9"/>
      <c r="B413" s="9"/>
      <c r="C413" s="9"/>
      <c r="D413" s="18"/>
      <c r="E413" s="15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>
      <c r="A414" s="9"/>
      <c r="B414" s="9"/>
      <c r="C414" s="9"/>
      <c r="D414" s="18"/>
      <c r="E414" s="15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>
      <c r="A415" s="9"/>
      <c r="B415" s="9"/>
      <c r="C415" s="9"/>
      <c r="D415" s="18"/>
      <c r="E415" s="15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>
      <c r="A416" s="9"/>
      <c r="B416" s="9"/>
      <c r="C416" s="9"/>
      <c r="D416" s="18"/>
      <c r="E416" s="15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>
      <c r="A417" s="9"/>
      <c r="B417" s="9"/>
      <c r="C417" s="9"/>
      <c r="D417" s="18"/>
      <c r="E417" s="15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>
      <c r="A418" s="9"/>
      <c r="B418" s="9"/>
      <c r="C418" s="9"/>
      <c r="D418" s="18"/>
      <c r="E418" s="15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>
      <c r="A419" s="9"/>
      <c r="B419" s="9"/>
      <c r="C419" s="9"/>
      <c r="D419" s="18"/>
      <c r="E419" s="15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>
      <c r="A420" s="9"/>
      <c r="B420" s="9"/>
      <c r="C420" s="9"/>
      <c r="D420" s="18"/>
      <c r="E420" s="15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>
      <c r="A421" s="9"/>
      <c r="B421" s="9"/>
      <c r="C421" s="9"/>
      <c r="D421" s="18"/>
      <c r="E421" s="15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>
      <c r="A422" s="9"/>
      <c r="B422" s="9"/>
      <c r="C422" s="9"/>
      <c r="D422" s="18"/>
      <c r="E422" s="15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>
      <c r="A423" s="9"/>
      <c r="B423" s="9"/>
      <c r="C423" s="9"/>
      <c r="D423" s="18"/>
      <c r="E423" s="15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>
      <c r="A424" s="9"/>
      <c r="B424" s="9"/>
      <c r="C424" s="9"/>
      <c r="D424" s="18"/>
      <c r="E424" s="15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>
      <c r="A425" s="9"/>
      <c r="B425" s="9"/>
      <c r="C425" s="9"/>
      <c r="D425" s="18"/>
      <c r="E425" s="15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>
      <c r="A426" s="9"/>
      <c r="B426" s="9"/>
      <c r="C426" s="9"/>
      <c r="D426" s="18"/>
      <c r="E426" s="15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>
      <c r="A427" s="9"/>
      <c r="B427" s="9"/>
      <c r="C427" s="9"/>
      <c r="D427" s="18"/>
      <c r="E427" s="15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>
      <c r="A428" s="9"/>
      <c r="B428" s="9"/>
      <c r="C428" s="9"/>
      <c r="D428" s="18"/>
      <c r="E428" s="15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>
      <c r="A429" s="9"/>
      <c r="B429" s="9"/>
      <c r="C429" s="9"/>
      <c r="D429" s="18"/>
      <c r="E429" s="15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>
      <c r="A430" s="9"/>
      <c r="B430" s="9"/>
      <c r="C430" s="9"/>
      <c r="D430" s="18"/>
      <c r="E430" s="15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>
      <c r="A431" s="9"/>
      <c r="B431" s="9"/>
      <c r="C431" s="9"/>
      <c r="D431" s="18"/>
      <c r="E431" s="15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>
      <c r="A432" s="9"/>
      <c r="B432" s="9"/>
      <c r="C432" s="9"/>
      <c r="D432" s="18"/>
      <c r="E432" s="15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>
      <c r="A433" s="9"/>
      <c r="B433" s="9"/>
      <c r="C433" s="9"/>
      <c r="D433" s="18"/>
      <c r="E433" s="15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>
      <c r="A434" s="9"/>
      <c r="B434" s="9"/>
      <c r="C434" s="9"/>
      <c r="D434" s="18"/>
      <c r="E434" s="15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>
      <c r="A435" s="9"/>
      <c r="B435" s="9"/>
      <c r="C435" s="9"/>
      <c r="D435" s="18"/>
      <c r="E435" s="15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>
      <c r="A436" s="9"/>
      <c r="B436" s="9"/>
      <c r="C436" s="9"/>
      <c r="D436" s="18"/>
      <c r="E436" s="15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>
      <c r="A437" s="9"/>
      <c r="B437" s="9"/>
      <c r="C437" s="9"/>
      <c r="D437" s="18"/>
      <c r="E437" s="15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>
      <c r="A438" s="9"/>
      <c r="B438" s="9"/>
      <c r="C438" s="9"/>
      <c r="D438" s="18"/>
      <c r="E438" s="15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>
      <c r="A439" s="9"/>
      <c r="B439" s="9"/>
      <c r="C439" s="9"/>
      <c r="D439" s="18"/>
      <c r="E439" s="15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>
      <c r="A440" s="9"/>
      <c r="B440" s="9"/>
      <c r="C440" s="9"/>
      <c r="D440" s="18"/>
      <c r="E440" s="15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>
      <c r="A441" s="9"/>
      <c r="B441" s="9"/>
      <c r="C441" s="9"/>
      <c r="D441" s="18"/>
      <c r="E441" s="15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>
      <c r="A442" s="9"/>
      <c r="B442" s="9"/>
      <c r="C442" s="9"/>
      <c r="D442" s="18"/>
      <c r="E442" s="15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>
      <c r="A443" s="9"/>
      <c r="B443" s="9"/>
      <c r="C443" s="9"/>
      <c r="D443" s="18"/>
      <c r="E443" s="15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>
      <c r="A444" s="9"/>
      <c r="B444" s="9"/>
      <c r="C444" s="9"/>
      <c r="D444" s="18"/>
      <c r="E444" s="15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>
      <c r="A445" s="9"/>
      <c r="B445" s="9"/>
      <c r="C445" s="9"/>
      <c r="D445" s="18"/>
      <c r="E445" s="15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>
      <c r="A446" s="9"/>
      <c r="B446" s="9"/>
      <c r="C446" s="9"/>
      <c r="D446" s="18"/>
      <c r="E446" s="15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>
      <c r="A447" s="9"/>
      <c r="B447" s="9"/>
      <c r="C447" s="9"/>
      <c r="D447" s="18"/>
      <c r="E447" s="15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>
      <c r="A448" s="9"/>
      <c r="B448" s="9"/>
      <c r="C448" s="9"/>
      <c r="D448" s="18"/>
      <c r="E448" s="15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>
      <c r="A449" s="9"/>
      <c r="B449" s="9"/>
      <c r="C449" s="9"/>
      <c r="D449" s="18"/>
      <c r="E449" s="15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>
      <c r="A450" s="9"/>
      <c r="B450" s="9"/>
      <c r="C450" s="9"/>
      <c r="D450" s="18"/>
      <c r="E450" s="15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>
      <c r="A451" s="9"/>
      <c r="B451" s="9"/>
      <c r="C451" s="9"/>
      <c r="D451" s="18"/>
      <c r="E451" s="15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>
      <c r="A452" s="9"/>
      <c r="B452" s="9"/>
      <c r="C452" s="9"/>
      <c r="D452" s="18"/>
      <c r="E452" s="15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>
      <c r="A453" s="9"/>
      <c r="B453" s="9"/>
      <c r="C453" s="9"/>
      <c r="D453" s="18"/>
      <c r="E453" s="15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>
      <c r="A454" s="9"/>
      <c r="B454" s="9"/>
      <c r="C454" s="9"/>
      <c r="D454" s="18"/>
      <c r="E454" s="15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>
      <c r="A455" s="9"/>
      <c r="B455" s="9"/>
      <c r="C455" s="9"/>
      <c r="D455" s="18"/>
      <c r="E455" s="15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>
      <c r="A456" s="9"/>
      <c r="B456" s="9"/>
      <c r="C456" s="9"/>
      <c r="D456" s="18"/>
      <c r="E456" s="15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>
      <c r="A457" s="9"/>
      <c r="B457" s="9"/>
      <c r="C457" s="9"/>
      <c r="D457" s="18"/>
      <c r="E457" s="15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>
      <c r="A458" s="9"/>
      <c r="B458" s="9"/>
      <c r="C458" s="9"/>
      <c r="D458" s="18"/>
      <c r="E458" s="15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>
      <c r="A459" s="9"/>
      <c r="B459" s="9"/>
      <c r="C459" s="9"/>
      <c r="D459" s="18"/>
      <c r="E459" s="15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>
      <c r="A460" s="9"/>
      <c r="B460" s="9"/>
      <c r="C460" s="9"/>
      <c r="D460" s="18"/>
      <c r="E460" s="15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>
      <c r="A461" s="9"/>
      <c r="B461" s="9"/>
      <c r="C461" s="9"/>
      <c r="D461" s="18"/>
      <c r="E461" s="15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>
      <c r="A462" s="9"/>
      <c r="B462" s="9"/>
      <c r="C462" s="9"/>
      <c r="D462" s="18"/>
      <c r="E462" s="15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>
      <c r="A463" s="9"/>
      <c r="B463" s="9"/>
      <c r="C463" s="9"/>
      <c r="D463" s="18"/>
      <c r="E463" s="15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>
      <c r="A464" s="9"/>
      <c r="B464" s="9"/>
      <c r="C464" s="9"/>
      <c r="D464" s="18"/>
      <c r="E464" s="15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>
      <c r="A465" s="9"/>
      <c r="B465" s="9"/>
      <c r="C465" s="9"/>
      <c r="D465" s="18"/>
      <c r="E465" s="15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>
      <c r="A466" s="9"/>
      <c r="B466" s="9"/>
      <c r="C466" s="9"/>
      <c r="D466" s="18"/>
      <c r="E466" s="15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>
      <c r="A467" s="9"/>
      <c r="B467" s="9"/>
      <c r="C467" s="9"/>
      <c r="D467" s="18"/>
      <c r="E467" s="15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>
      <c r="A468" s="9"/>
      <c r="B468" s="9"/>
      <c r="C468" s="9"/>
      <c r="D468" s="18"/>
      <c r="E468" s="15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>
      <c r="A469" s="9"/>
      <c r="B469" s="9"/>
      <c r="C469" s="9"/>
      <c r="D469" s="18"/>
      <c r="E469" s="15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>
      <c r="A470" s="9"/>
      <c r="B470" s="9"/>
      <c r="C470" s="9"/>
      <c r="D470" s="18"/>
      <c r="E470" s="15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>
      <c r="A471" s="9"/>
      <c r="B471" s="9"/>
      <c r="C471" s="9"/>
      <c r="D471" s="18"/>
      <c r="E471" s="15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>
      <c r="A472" s="9"/>
      <c r="B472" s="9"/>
      <c r="C472" s="9"/>
      <c r="D472" s="18"/>
      <c r="E472" s="15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>
      <c r="A473" s="9"/>
      <c r="B473" s="9"/>
      <c r="C473" s="9"/>
      <c r="D473" s="18"/>
      <c r="E473" s="15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>
      <c r="A474" s="9"/>
      <c r="B474" s="9"/>
      <c r="C474" s="9"/>
      <c r="D474" s="18"/>
      <c r="E474" s="15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>
      <c r="A475" s="9"/>
      <c r="B475" s="9"/>
      <c r="C475" s="9"/>
      <c r="D475" s="18"/>
      <c r="E475" s="15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>
      <c r="A476" s="9"/>
      <c r="B476" s="9"/>
      <c r="C476" s="9"/>
      <c r="D476" s="18"/>
      <c r="E476" s="15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>
      <c r="A477" s="9"/>
      <c r="B477" s="9"/>
      <c r="C477" s="9"/>
      <c r="D477" s="18"/>
      <c r="E477" s="15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>
      <c r="A478" s="9"/>
      <c r="B478" s="9"/>
      <c r="C478" s="9"/>
      <c r="D478" s="18"/>
      <c r="E478" s="15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>
      <c r="A479" s="9"/>
      <c r="B479" s="9"/>
      <c r="C479" s="9"/>
      <c r="D479" s="18"/>
      <c r="E479" s="15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>
      <c r="A480" s="9"/>
      <c r="B480" s="9"/>
      <c r="C480" s="9"/>
      <c r="D480" s="18"/>
      <c r="E480" s="15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>
      <c r="A481" s="9"/>
      <c r="B481" s="9"/>
      <c r="C481" s="9"/>
      <c r="D481" s="18"/>
      <c r="E481" s="15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>
      <c r="A482" s="9"/>
      <c r="B482" s="9"/>
      <c r="C482" s="9"/>
      <c r="D482" s="18"/>
      <c r="E482" s="15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>
      <c r="A483" s="9"/>
      <c r="B483" s="9"/>
      <c r="C483" s="9"/>
      <c r="D483" s="18"/>
      <c r="E483" s="15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>
      <c r="A484" s="9"/>
      <c r="B484" s="9"/>
      <c r="C484" s="9"/>
      <c r="D484" s="18"/>
      <c r="E484" s="15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>
      <c r="A485" s="9"/>
      <c r="B485" s="9"/>
      <c r="C485" s="9"/>
      <c r="D485" s="18"/>
      <c r="E485" s="15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>
      <c r="A486" s="9"/>
      <c r="B486" s="9"/>
      <c r="C486" s="9"/>
      <c r="D486" s="18"/>
      <c r="E486" s="15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>
      <c r="A487" s="9"/>
      <c r="B487" s="9"/>
      <c r="C487" s="9"/>
      <c r="D487" s="18"/>
      <c r="E487" s="15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>
      <c r="A488" s="9"/>
      <c r="B488" s="9"/>
      <c r="C488" s="9"/>
      <c r="D488" s="18"/>
      <c r="E488" s="15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>
      <c r="A489" s="9"/>
      <c r="B489" s="9"/>
      <c r="C489" s="9"/>
      <c r="D489" s="18"/>
      <c r="E489" s="15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>
      <c r="A490" s="9"/>
      <c r="B490" s="9"/>
      <c r="C490" s="9"/>
      <c r="D490" s="18"/>
      <c r="E490" s="15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>
      <c r="A491" s="9"/>
      <c r="B491" s="9"/>
      <c r="C491" s="9"/>
      <c r="D491" s="18"/>
      <c r="E491" s="15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>
      <c r="A492" s="9"/>
      <c r="B492" s="9"/>
      <c r="C492" s="9"/>
      <c r="D492" s="18"/>
      <c r="E492" s="15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>
      <c r="A493" s="9"/>
      <c r="B493" s="9"/>
      <c r="C493" s="9"/>
      <c r="D493" s="18"/>
      <c r="E493" s="15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>
      <c r="A494" s="9"/>
      <c r="B494" s="9"/>
      <c r="C494" s="9"/>
      <c r="D494" s="18"/>
      <c r="E494" s="15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>
      <c r="A495" s="9"/>
      <c r="B495" s="9"/>
      <c r="C495" s="9"/>
      <c r="D495" s="18"/>
      <c r="E495" s="15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>
      <c r="A496" s="9"/>
      <c r="B496" s="9"/>
      <c r="C496" s="9"/>
      <c r="D496" s="18"/>
      <c r="E496" s="15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>
      <c r="A497" s="9"/>
      <c r="B497" s="9"/>
      <c r="C497" s="9"/>
      <c r="D497" s="18"/>
      <c r="E497" s="15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>
      <c r="A498" s="9"/>
      <c r="B498" s="9"/>
      <c r="C498" s="9"/>
      <c r="D498" s="18"/>
      <c r="E498" s="15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>
      <c r="A499" s="9"/>
      <c r="B499" s="9"/>
      <c r="C499" s="9"/>
      <c r="D499" s="18"/>
      <c r="E499" s="15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>
      <c r="A500" s="9"/>
      <c r="B500" s="9"/>
      <c r="C500" s="9"/>
      <c r="D500" s="18"/>
      <c r="E500" s="15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>
      <c r="A501" s="9"/>
      <c r="B501" s="9"/>
      <c r="C501" s="9"/>
      <c r="D501" s="18"/>
      <c r="E501" s="15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>
      <c r="A502" s="9"/>
      <c r="B502" s="9"/>
      <c r="C502" s="9"/>
      <c r="D502" s="18"/>
      <c r="E502" s="15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>
      <c r="A503" s="9"/>
      <c r="B503" s="9"/>
      <c r="C503" s="9"/>
      <c r="D503" s="18"/>
      <c r="E503" s="15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>
      <c r="A504" s="9"/>
      <c r="B504" s="9"/>
      <c r="C504" s="9"/>
      <c r="D504" s="18"/>
      <c r="E504" s="15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>
      <c r="A505" s="9"/>
      <c r="B505" s="9"/>
      <c r="C505" s="9"/>
      <c r="D505" s="18"/>
      <c r="E505" s="15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>
      <c r="A506" s="9"/>
      <c r="B506" s="9"/>
      <c r="C506" s="9"/>
      <c r="D506" s="18"/>
      <c r="E506" s="15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>
      <c r="A507" s="9"/>
      <c r="B507" s="9"/>
      <c r="C507" s="9"/>
      <c r="D507" s="18"/>
      <c r="E507" s="15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>
      <c r="A508" s="9"/>
      <c r="B508" s="9"/>
      <c r="C508" s="9"/>
      <c r="D508" s="18"/>
      <c r="E508" s="15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>
      <c r="A509" s="9"/>
      <c r="B509" s="9"/>
      <c r="C509" s="9"/>
      <c r="D509" s="18"/>
      <c r="E509" s="15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>
      <c r="A510" s="9"/>
      <c r="B510" s="9"/>
      <c r="C510" s="9"/>
      <c r="D510" s="18"/>
      <c r="E510" s="15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>
      <c r="A511" s="9"/>
      <c r="B511" s="9"/>
      <c r="C511" s="9"/>
      <c r="D511" s="18"/>
      <c r="E511" s="15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>
      <c r="A512" s="9"/>
      <c r="B512" s="9"/>
      <c r="C512" s="9"/>
      <c r="D512" s="18"/>
      <c r="E512" s="15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>
      <c r="A513" s="9"/>
      <c r="B513" s="9"/>
      <c r="C513" s="9"/>
      <c r="D513" s="18"/>
      <c r="E513" s="15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>
      <c r="A514" s="9"/>
      <c r="B514" s="9"/>
      <c r="C514" s="9"/>
      <c r="D514" s="18"/>
      <c r="E514" s="15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>
      <c r="A515" s="9"/>
      <c r="B515" s="9"/>
      <c r="C515" s="9"/>
      <c r="D515" s="18"/>
      <c r="E515" s="15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>
      <c r="A516" s="9"/>
      <c r="B516" s="9"/>
      <c r="C516" s="9"/>
      <c r="D516" s="18"/>
      <c r="E516" s="15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>
      <c r="A517" s="9"/>
      <c r="B517" s="9"/>
      <c r="C517" s="9"/>
      <c r="D517" s="18"/>
      <c r="E517" s="15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>
      <c r="A518" s="9"/>
      <c r="B518" s="9"/>
      <c r="C518" s="9"/>
      <c r="D518" s="18"/>
      <c r="E518" s="15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>
      <c r="A519" s="9"/>
      <c r="B519" s="9"/>
      <c r="C519" s="9"/>
      <c r="D519" s="18"/>
      <c r="E519" s="15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>
      <c r="A520" s="9"/>
      <c r="B520" s="9"/>
      <c r="C520" s="9"/>
      <c r="D520" s="18"/>
      <c r="E520" s="15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>
      <c r="A521" s="9"/>
      <c r="B521" s="9"/>
      <c r="C521" s="9"/>
      <c r="D521" s="18"/>
      <c r="E521" s="15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>
      <c r="A522" s="9"/>
      <c r="B522" s="9"/>
      <c r="C522" s="9"/>
      <c r="D522" s="18"/>
      <c r="E522" s="15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>
      <c r="A523" s="9"/>
      <c r="B523" s="9"/>
      <c r="C523" s="9"/>
      <c r="D523" s="18"/>
      <c r="E523" s="15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>
      <c r="A524" s="9"/>
      <c r="B524" s="9"/>
      <c r="C524" s="9"/>
      <c r="D524" s="18"/>
      <c r="E524" s="15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>
      <c r="A525" s="9"/>
      <c r="B525" s="9"/>
      <c r="C525" s="9"/>
      <c r="D525" s="18"/>
      <c r="E525" s="15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>
      <c r="A526" s="9"/>
      <c r="B526" s="9"/>
      <c r="C526" s="9"/>
      <c r="D526" s="18"/>
      <c r="E526" s="15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>
      <c r="A527" s="9"/>
      <c r="B527" s="9"/>
      <c r="C527" s="9"/>
      <c r="D527" s="18"/>
      <c r="E527" s="15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>
      <c r="A528" s="9"/>
      <c r="B528" s="9"/>
      <c r="C528" s="9"/>
      <c r="D528" s="18"/>
      <c r="E528" s="15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>
      <c r="A529" s="9"/>
      <c r="B529" s="9"/>
      <c r="C529" s="9"/>
      <c r="D529" s="18"/>
      <c r="E529" s="15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>
      <c r="A530" s="9"/>
      <c r="B530" s="9"/>
      <c r="C530" s="9"/>
      <c r="D530" s="18"/>
      <c r="E530" s="15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>
      <c r="A531" s="9"/>
      <c r="B531" s="9"/>
      <c r="C531" s="9"/>
      <c r="D531" s="18"/>
      <c r="E531" s="15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>
      <c r="A532" s="9"/>
      <c r="B532" s="9"/>
      <c r="C532" s="9"/>
      <c r="D532" s="18"/>
      <c r="E532" s="15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>
      <c r="A533" s="9"/>
      <c r="B533" s="9"/>
      <c r="C533" s="9"/>
      <c r="D533" s="18"/>
      <c r="E533" s="15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>
      <c r="A534" s="9"/>
      <c r="B534" s="9"/>
      <c r="C534" s="9"/>
      <c r="D534" s="18"/>
      <c r="E534" s="15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>
      <c r="A535" s="9"/>
      <c r="B535" s="9"/>
      <c r="C535" s="9"/>
      <c r="D535" s="18"/>
      <c r="E535" s="15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>
      <c r="A536" s="9"/>
      <c r="B536" s="9"/>
      <c r="C536" s="9"/>
      <c r="D536" s="18"/>
      <c r="E536" s="15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>
      <c r="A537" s="9"/>
      <c r="B537" s="9"/>
      <c r="C537" s="9"/>
      <c r="D537" s="18"/>
      <c r="E537" s="15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>
      <c r="A538" s="9"/>
      <c r="B538" s="9"/>
      <c r="C538" s="9"/>
      <c r="D538" s="18"/>
      <c r="E538" s="15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>
      <c r="A539" s="9"/>
      <c r="B539" s="9"/>
      <c r="C539" s="9"/>
      <c r="D539" s="18"/>
      <c r="E539" s="15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>
      <c r="A540" s="9"/>
      <c r="B540" s="9"/>
      <c r="C540" s="9"/>
      <c r="D540" s="18"/>
      <c r="E540" s="15"/>
      <c r="F540" s="8"/>
      <c r="G540" s="8"/>
      <c r="H540" s="8"/>
      <c r="I540" s="8"/>
      <c r="K540" s="8"/>
      <c r="L540" s="8"/>
      <c r="M540" s="8"/>
      <c r="O540" s="8"/>
      <c r="P540" s="8"/>
      <c r="Q540" s="8"/>
      <c r="S540" s="8"/>
      <c r="T540" s="8"/>
      <c r="U540" s="8"/>
    </row>
    <row r="541" spans="1:22">
      <c r="A541" s="9"/>
      <c r="B541" s="9"/>
      <c r="C541" s="9"/>
      <c r="D541" s="18"/>
      <c r="E541" s="15"/>
      <c r="F541" s="8"/>
      <c r="G541" s="8"/>
      <c r="H541" s="8"/>
      <c r="I541" s="8"/>
      <c r="K541" s="8"/>
      <c r="L541" s="8"/>
      <c r="M541" s="8"/>
      <c r="O541" s="8"/>
      <c r="P541" s="8"/>
      <c r="Q541" s="8"/>
      <c r="S541" s="8"/>
      <c r="T541" s="8"/>
      <c r="U541" s="8"/>
    </row>
    <row r="542" spans="1:22">
      <c r="A542" s="9"/>
      <c r="B542" s="9"/>
      <c r="C542" s="9"/>
      <c r="D542" s="18"/>
      <c r="E542" s="15"/>
      <c r="F542" s="8"/>
      <c r="G542" s="8"/>
      <c r="H542" s="8"/>
      <c r="I542" s="8"/>
      <c r="K542" s="8"/>
      <c r="L542" s="8"/>
      <c r="M542" s="8"/>
      <c r="O542" s="8"/>
      <c r="P542" s="8"/>
      <c r="Q542" s="8"/>
      <c r="S542" s="8"/>
      <c r="T542" s="8"/>
      <c r="U542" s="8"/>
    </row>
    <row r="543" spans="1:22">
      <c r="A543" s="9"/>
      <c r="B543" s="9"/>
      <c r="C543" s="9"/>
      <c r="D543" s="18"/>
      <c r="E543" s="15"/>
      <c r="F543" s="8"/>
      <c r="G543" s="8"/>
      <c r="H543" s="8"/>
      <c r="I543" s="8"/>
      <c r="K543" s="8"/>
      <c r="L543" s="8"/>
      <c r="M543" s="8"/>
      <c r="O543" s="8"/>
      <c r="P543" s="8"/>
      <c r="Q543" s="8"/>
      <c r="S543" s="8"/>
      <c r="T543" s="8"/>
      <c r="U543" s="8"/>
    </row>
    <row r="544" spans="1:22">
      <c r="A544" s="9"/>
      <c r="B544" s="9"/>
      <c r="C544" s="9"/>
      <c r="D544" s="18"/>
      <c r="E544" s="15"/>
      <c r="F544" s="8"/>
      <c r="G544" s="8"/>
      <c r="H544" s="8"/>
      <c r="I544" s="8"/>
      <c r="K544" s="8"/>
      <c r="L544" s="8"/>
      <c r="M544" s="8"/>
      <c r="O544" s="8"/>
      <c r="P544" s="8"/>
      <c r="Q544" s="8"/>
      <c r="S544" s="8"/>
      <c r="T544" s="8"/>
      <c r="U544" s="8"/>
    </row>
    <row r="545" spans="1:21">
      <c r="A545" s="9"/>
      <c r="B545" s="9"/>
      <c r="C545" s="9"/>
      <c r="D545" s="18"/>
      <c r="E545" s="15"/>
      <c r="F545" s="8"/>
      <c r="G545" s="8"/>
      <c r="H545" s="8"/>
      <c r="I545" s="8"/>
      <c r="K545" s="8"/>
      <c r="L545" s="8"/>
      <c r="M545" s="8"/>
      <c r="O545" s="8"/>
      <c r="P545" s="8"/>
      <c r="Q545" s="8"/>
      <c r="S545" s="8"/>
      <c r="T545" s="8"/>
      <c r="U545" s="8"/>
    </row>
    <row r="546" spans="1:21">
      <c r="A546" s="9"/>
      <c r="B546" s="9"/>
      <c r="C546" s="9"/>
      <c r="D546" s="18"/>
      <c r="E546" s="15"/>
      <c r="F546" s="8"/>
      <c r="G546" s="8"/>
      <c r="H546" s="8"/>
      <c r="I546" s="8"/>
      <c r="K546" s="8"/>
      <c r="L546" s="8"/>
      <c r="M546" s="8"/>
      <c r="O546" s="8"/>
      <c r="P546" s="8"/>
      <c r="Q546" s="8"/>
      <c r="S546" s="8"/>
      <c r="T546" s="8"/>
      <c r="U546" s="8"/>
    </row>
    <row r="547" spans="1:21">
      <c r="A547" s="9"/>
      <c r="B547" s="9"/>
      <c r="C547" s="9"/>
      <c r="D547" s="18"/>
      <c r="E547" s="15"/>
      <c r="F547" s="8"/>
      <c r="G547" s="8"/>
      <c r="H547" s="8"/>
      <c r="I547" s="8"/>
      <c r="K547" s="8"/>
      <c r="L547" s="8"/>
      <c r="M547" s="8"/>
      <c r="O547" s="8"/>
      <c r="P547" s="8"/>
      <c r="Q547" s="8"/>
      <c r="S547" s="8"/>
      <c r="T547" s="8"/>
      <c r="U547" s="8"/>
    </row>
    <row r="548" spans="1:21">
      <c r="A548" s="9"/>
      <c r="B548" s="9"/>
      <c r="C548" s="9"/>
      <c r="D548" s="18"/>
      <c r="E548" s="15"/>
      <c r="F548" s="8"/>
      <c r="G548" s="8"/>
      <c r="H548" s="8"/>
      <c r="I548" s="8"/>
      <c r="K548" s="8"/>
      <c r="L548" s="8"/>
      <c r="M548" s="8"/>
      <c r="O548" s="8"/>
      <c r="P548" s="8"/>
      <c r="Q548" s="8"/>
      <c r="S548" s="8"/>
      <c r="T548" s="8"/>
      <c r="U548" s="8"/>
    </row>
    <row r="549" spans="1:21">
      <c r="A549" s="9"/>
      <c r="B549" s="9"/>
      <c r="C549" s="9"/>
      <c r="D549" s="18"/>
      <c r="E549" s="15"/>
      <c r="F549" s="8"/>
      <c r="G549" s="8"/>
      <c r="H549" s="8"/>
      <c r="I549" s="8"/>
      <c r="K549" s="8"/>
      <c r="L549" s="8"/>
      <c r="M549" s="8"/>
      <c r="O549" s="8"/>
      <c r="P549" s="8"/>
      <c r="Q549" s="8"/>
      <c r="S549" s="8"/>
      <c r="T549" s="8"/>
      <c r="U549" s="8"/>
    </row>
    <row r="550" spans="1:21">
      <c r="A550" s="9"/>
      <c r="B550" s="9"/>
      <c r="C550" s="9"/>
      <c r="D550" s="18"/>
      <c r="E550" s="15"/>
      <c r="F550" s="8"/>
      <c r="G550" s="8"/>
      <c r="H550" s="8"/>
      <c r="I550" s="8"/>
      <c r="K550" s="8"/>
      <c r="L550" s="8"/>
      <c r="M550" s="8"/>
      <c r="O550" s="8"/>
      <c r="P550" s="8"/>
      <c r="Q550" s="8"/>
      <c r="S550" s="8"/>
      <c r="T550" s="8"/>
      <c r="U550" s="8"/>
    </row>
    <row r="551" spans="1:21">
      <c r="A551" s="9"/>
      <c r="B551" s="9"/>
      <c r="C551" s="9"/>
      <c r="D551" s="18"/>
      <c r="E551" s="15"/>
      <c r="F551" s="8"/>
      <c r="G551" s="8"/>
      <c r="H551" s="8"/>
      <c r="I551" s="8"/>
      <c r="K551" s="8"/>
      <c r="L551" s="8"/>
      <c r="M551" s="8"/>
      <c r="O551" s="8"/>
      <c r="P551" s="8"/>
      <c r="Q551" s="8"/>
      <c r="S551" s="8"/>
      <c r="T551" s="8"/>
      <c r="U551" s="8"/>
    </row>
    <row r="552" spans="1:21">
      <c r="A552" s="9"/>
      <c r="B552" s="9"/>
      <c r="C552" s="9"/>
      <c r="D552" s="18"/>
      <c r="E552" s="15"/>
      <c r="F552" s="8"/>
      <c r="G552" s="8"/>
      <c r="H552" s="8"/>
      <c r="I552" s="8"/>
      <c r="K552" s="8"/>
      <c r="L552" s="8"/>
      <c r="M552" s="8"/>
      <c r="O552" s="8"/>
      <c r="P552" s="8"/>
      <c r="Q552" s="8"/>
      <c r="S552" s="8"/>
      <c r="T552" s="8"/>
      <c r="U552" s="8"/>
    </row>
    <row r="553" spans="1:21">
      <c r="A553" s="9"/>
      <c r="B553" s="9"/>
      <c r="C553" s="9"/>
      <c r="D553" s="18"/>
      <c r="E553" s="15"/>
      <c r="F553" s="8"/>
      <c r="G553" s="8"/>
      <c r="H553" s="8"/>
      <c r="I553" s="8"/>
      <c r="K553" s="8"/>
      <c r="L553" s="8"/>
      <c r="M553" s="8"/>
      <c r="O553" s="8"/>
      <c r="P553" s="8"/>
      <c r="Q553" s="8"/>
      <c r="S553" s="8"/>
      <c r="T553" s="8"/>
      <c r="U553" s="8"/>
    </row>
    <row r="554" spans="1:21">
      <c r="A554" s="9"/>
      <c r="B554" s="9"/>
      <c r="C554" s="9"/>
      <c r="D554" s="18"/>
      <c r="E554" s="15"/>
      <c r="F554" s="8"/>
      <c r="G554" s="8"/>
      <c r="H554" s="8"/>
      <c r="I554" s="8"/>
      <c r="K554" s="8"/>
      <c r="L554" s="8"/>
      <c r="M554" s="8"/>
      <c r="O554" s="8"/>
      <c r="P554" s="8"/>
      <c r="Q554" s="8"/>
      <c r="S554" s="8"/>
      <c r="T554" s="8"/>
      <c r="U554" s="8"/>
    </row>
    <row r="555" spans="1:21">
      <c r="A555" s="9"/>
      <c r="B555" s="9"/>
      <c r="C555" s="9"/>
      <c r="D555" s="18"/>
      <c r="E555" s="15"/>
      <c r="F555" s="8"/>
      <c r="G555" s="8"/>
      <c r="H555" s="8"/>
      <c r="I555" s="8"/>
      <c r="K555" s="8"/>
      <c r="L555" s="8"/>
      <c r="M555" s="8"/>
      <c r="O555" s="8"/>
      <c r="P555" s="8"/>
      <c r="Q555" s="8"/>
      <c r="S555" s="8"/>
      <c r="T555" s="8"/>
      <c r="U555" s="8"/>
    </row>
  </sheetData>
  <autoFilter ref="A7:V318" xr:uid="{BD4FD8D8-4524-4548-90BE-846F821B3EE0}"/>
  <mergeCells count="15">
    <mergeCell ref="S5:V5"/>
    <mergeCell ref="S6:V6"/>
    <mergeCell ref="G5:J5"/>
    <mergeCell ref="G6:J6"/>
    <mergeCell ref="K5:N5"/>
    <mergeCell ref="K6:N6"/>
    <mergeCell ref="O5:R5"/>
    <mergeCell ref="O6:R6"/>
    <mergeCell ref="A2:F2"/>
    <mergeCell ref="A5:A7"/>
    <mergeCell ref="B5:B7"/>
    <mergeCell ref="D5:D7"/>
    <mergeCell ref="E5:E7"/>
    <mergeCell ref="F5:F7"/>
    <mergeCell ref="C5:C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32A3-8722-43F4-AB61-86B7BD1B6040}">
  <dimension ref="A1:BF136"/>
  <sheetViews>
    <sheetView tabSelected="1" workbookViewId="0">
      <selection activeCell="G28" sqref="G28"/>
    </sheetView>
  </sheetViews>
  <sheetFormatPr defaultRowHeight="15"/>
  <cols>
    <col min="7" max="7" width="9.5703125" bestFit="1" customWidth="1"/>
    <col min="11" max="11" width="9.5703125" bestFit="1" customWidth="1"/>
    <col min="15" max="15" width="9.5703125" bestFit="1" customWidth="1"/>
    <col min="19" max="19" width="9.5703125" bestFit="1" customWidth="1"/>
    <col min="23" max="23" width="9.5703125" bestFit="1" customWidth="1"/>
    <col min="27" max="27" width="9.5703125" bestFit="1" customWidth="1"/>
    <col min="31" max="31" width="9.5703125" bestFit="1" customWidth="1"/>
    <col min="35" max="35" width="9.5703125" bestFit="1" customWidth="1"/>
    <col min="39" max="39" width="9.5703125" bestFit="1" customWidth="1"/>
    <col min="43" max="43" width="9.5703125" bestFit="1" customWidth="1"/>
    <col min="47" max="47" width="9.5703125" bestFit="1" customWidth="1"/>
    <col min="51" max="51" width="9.5703125" bestFit="1" customWidth="1"/>
    <col min="55" max="55" width="10.5703125" bestFit="1" customWidth="1"/>
    <col min="57" max="57" width="9.5703125" bestFit="1" customWidth="1"/>
  </cols>
  <sheetData>
    <row r="1" spans="1:58" s="1" customFormat="1" ht="12">
      <c r="A1" s="2"/>
      <c r="B1" s="2"/>
      <c r="C1" s="2"/>
      <c r="D1" s="19"/>
      <c r="E1" s="16"/>
    </row>
    <row r="2" spans="1:58" s="1" customFormat="1" ht="12">
      <c r="A2" s="63" t="s">
        <v>230</v>
      </c>
      <c r="B2" s="63"/>
      <c r="C2" s="63"/>
      <c r="D2" s="63"/>
      <c r="E2" s="63"/>
      <c r="F2" s="6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s="1" customFormat="1" ht="12">
      <c r="A3" s="45"/>
      <c r="B3" s="45"/>
      <c r="C3" s="45"/>
      <c r="D3" s="17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s="1" customFormat="1" ht="12.75" thickBot="1">
      <c r="A4" s="45"/>
      <c r="B4" s="45"/>
      <c r="C4" s="45"/>
      <c r="D4" s="17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1" customFormat="1" ht="12">
      <c r="A5" s="64" t="s">
        <v>1</v>
      </c>
      <c r="B5" s="66" t="s">
        <v>198</v>
      </c>
      <c r="C5" s="72" t="s">
        <v>199</v>
      </c>
      <c r="D5" s="64" t="s">
        <v>2</v>
      </c>
      <c r="E5" s="68" t="s">
        <v>3</v>
      </c>
      <c r="F5" s="66"/>
      <c r="G5" s="57" t="s">
        <v>229</v>
      </c>
      <c r="H5" s="58"/>
      <c r="I5" s="58"/>
      <c r="J5" s="59"/>
      <c r="K5" s="57" t="s">
        <v>228</v>
      </c>
      <c r="L5" s="58"/>
      <c r="M5" s="58"/>
      <c r="N5" s="59"/>
      <c r="O5" s="57" t="s">
        <v>227</v>
      </c>
      <c r="P5" s="58"/>
      <c r="Q5" s="58"/>
      <c r="R5" s="59"/>
      <c r="S5" s="57" t="s">
        <v>226</v>
      </c>
      <c r="T5" s="58"/>
      <c r="U5" s="58"/>
      <c r="V5" s="59"/>
      <c r="W5" s="57" t="s">
        <v>225</v>
      </c>
      <c r="X5" s="58"/>
      <c r="Y5" s="58"/>
      <c r="Z5" s="59"/>
      <c r="AA5" s="57" t="s">
        <v>224</v>
      </c>
      <c r="AB5" s="58"/>
      <c r="AC5" s="58"/>
      <c r="AD5" s="59"/>
      <c r="AE5" s="57" t="s">
        <v>223</v>
      </c>
      <c r="AF5" s="58"/>
      <c r="AG5" s="58"/>
      <c r="AH5" s="59"/>
      <c r="AI5" s="57" t="s">
        <v>222</v>
      </c>
      <c r="AJ5" s="58"/>
      <c r="AK5" s="58"/>
      <c r="AL5" s="59"/>
      <c r="AM5" s="57" t="s">
        <v>221</v>
      </c>
      <c r="AN5" s="58"/>
      <c r="AO5" s="58"/>
      <c r="AP5" s="59"/>
      <c r="AQ5" s="57" t="s">
        <v>209</v>
      </c>
      <c r="AR5" s="58"/>
      <c r="AS5" s="58"/>
      <c r="AT5" s="59"/>
      <c r="AU5" s="57" t="s">
        <v>210</v>
      </c>
      <c r="AV5" s="58"/>
      <c r="AW5" s="58"/>
      <c r="AX5" s="59"/>
      <c r="AY5" s="57" t="s">
        <v>211</v>
      </c>
      <c r="AZ5" s="58"/>
      <c r="BA5" s="58"/>
      <c r="BB5" s="59"/>
      <c r="BC5" s="57" t="s">
        <v>220</v>
      </c>
      <c r="BD5" s="58"/>
      <c r="BE5" s="58"/>
      <c r="BF5" s="59"/>
    </row>
    <row r="6" spans="1:58" s="1" customFormat="1" ht="12">
      <c r="A6" s="65"/>
      <c r="B6" s="67"/>
      <c r="C6" s="73"/>
      <c r="D6" s="65"/>
      <c r="E6" s="69"/>
      <c r="F6" s="67"/>
      <c r="G6" s="60" t="s">
        <v>5</v>
      </c>
      <c r="H6" s="61"/>
      <c r="I6" s="61"/>
      <c r="J6" s="62"/>
      <c r="K6" s="60" t="s">
        <v>5</v>
      </c>
      <c r="L6" s="61"/>
      <c r="M6" s="61"/>
      <c r="N6" s="62"/>
      <c r="O6" s="60" t="s">
        <v>5</v>
      </c>
      <c r="P6" s="61"/>
      <c r="Q6" s="61"/>
      <c r="R6" s="62"/>
      <c r="S6" s="60" t="s">
        <v>5</v>
      </c>
      <c r="T6" s="61"/>
      <c r="U6" s="61"/>
      <c r="V6" s="62"/>
      <c r="W6" s="60" t="s">
        <v>5</v>
      </c>
      <c r="X6" s="61"/>
      <c r="Y6" s="61"/>
      <c r="Z6" s="62"/>
      <c r="AA6" s="60" t="s">
        <v>5</v>
      </c>
      <c r="AB6" s="61"/>
      <c r="AC6" s="61"/>
      <c r="AD6" s="62"/>
      <c r="AE6" s="60" t="s">
        <v>5</v>
      </c>
      <c r="AF6" s="61"/>
      <c r="AG6" s="61"/>
      <c r="AH6" s="62"/>
      <c r="AI6" s="60" t="s">
        <v>5</v>
      </c>
      <c r="AJ6" s="61"/>
      <c r="AK6" s="61"/>
      <c r="AL6" s="62"/>
      <c r="AM6" s="60" t="s">
        <v>5</v>
      </c>
      <c r="AN6" s="61"/>
      <c r="AO6" s="61"/>
      <c r="AP6" s="62"/>
      <c r="AQ6" s="60" t="s">
        <v>5</v>
      </c>
      <c r="AR6" s="61"/>
      <c r="AS6" s="61"/>
      <c r="AT6" s="62"/>
      <c r="AU6" s="60" t="s">
        <v>5</v>
      </c>
      <c r="AV6" s="61"/>
      <c r="AW6" s="61"/>
      <c r="AX6" s="62"/>
      <c r="AY6" s="60" t="s">
        <v>5</v>
      </c>
      <c r="AZ6" s="61"/>
      <c r="BA6" s="61"/>
      <c r="BB6" s="62"/>
      <c r="BC6" s="60" t="s">
        <v>5</v>
      </c>
      <c r="BD6" s="61"/>
      <c r="BE6" s="61"/>
      <c r="BF6" s="62"/>
    </row>
    <row r="7" spans="1:58" s="1" customFormat="1" ht="48">
      <c r="A7" s="71"/>
      <c r="B7" s="70"/>
      <c r="C7" s="74" t="s">
        <v>199</v>
      </c>
      <c r="D7" s="71"/>
      <c r="E7" s="75"/>
      <c r="F7" s="70"/>
      <c r="G7" s="5" t="s">
        <v>200</v>
      </c>
      <c r="H7" s="6" t="s">
        <v>201</v>
      </c>
      <c r="I7" s="6" t="s">
        <v>202</v>
      </c>
      <c r="J7" s="6" t="s">
        <v>203</v>
      </c>
      <c r="K7" s="5" t="s">
        <v>200</v>
      </c>
      <c r="L7" s="6" t="s">
        <v>201</v>
      </c>
      <c r="M7" s="6" t="s">
        <v>202</v>
      </c>
      <c r="N7" s="6" t="s">
        <v>203</v>
      </c>
      <c r="O7" s="5" t="s">
        <v>200</v>
      </c>
      <c r="P7" s="6" t="s">
        <v>201</v>
      </c>
      <c r="Q7" s="6" t="s">
        <v>202</v>
      </c>
      <c r="R7" s="6" t="s">
        <v>203</v>
      </c>
      <c r="S7" s="5" t="s">
        <v>200</v>
      </c>
      <c r="T7" s="6" t="s">
        <v>201</v>
      </c>
      <c r="U7" s="6" t="s">
        <v>202</v>
      </c>
      <c r="V7" s="6" t="s">
        <v>203</v>
      </c>
      <c r="W7" s="5" t="s">
        <v>200</v>
      </c>
      <c r="X7" s="6" t="s">
        <v>201</v>
      </c>
      <c r="Y7" s="6" t="s">
        <v>202</v>
      </c>
      <c r="Z7" s="6" t="s">
        <v>203</v>
      </c>
      <c r="AA7" s="5" t="s">
        <v>200</v>
      </c>
      <c r="AB7" s="6" t="s">
        <v>201</v>
      </c>
      <c r="AC7" s="6" t="s">
        <v>202</v>
      </c>
      <c r="AD7" s="6" t="s">
        <v>203</v>
      </c>
      <c r="AE7" s="5" t="s">
        <v>200</v>
      </c>
      <c r="AF7" s="6" t="s">
        <v>201</v>
      </c>
      <c r="AG7" s="6" t="s">
        <v>202</v>
      </c>
      <c r="AH7" s="6" t="s">
        <v>203</v>
      </c>
      <c r="AI7" s="5" t="s">
        <v>200</v>
      </c>
      <c r="AJ7" s="6" t="s">
        <v>201</v>
      </c>
      <c r="AK7" s="6" t="s">
        <v>202</v>
      </c>
      <c r="AL7" s="6" t="s">
        <v>203</v>
      </c>
      <c r="AM7" s="5" t="s">
        <v>200</v>
      </c>
      <c r="AN7" s="6" t="s">
        <v>201</v>
      </c>
      <c r="AO7" s="6" t="s">
        <v>202</v>
      </c>
      <c r="AP7" s="6" t="s">
        <v>203</v>
      </c>
      <c r="AQ7" s="5" t="s">
        <v>200</v>
      </c>
      <c r="AR7" s="6" t="s">
        <v>201</v>
      </c>
      <c r="AS7" s="6" t="s">
        <v>202</v>
      </c>
      <c r="AT7" s="6" t="s">
        <v>203</v>
      </c>
      <c r="AU7" s="5" t="s">
        <v>200</v>
      </c>
      <c r="AV7" s="6" t="s">
        <v>201</v>
      </c>
      <c r="AW7" s="6" t="s">
        <v>202</v>
      </c>
      <c r="AX7" s="6" t="s">
        <v>203</v>
      </c>
      <c r="AY7" s="5" t="s">
        <v>200</v>
      </c>
      <c r="AZ7" s="6" t="s">
        <v>201</v>
      </c>
      <c r="BA7" s="6" t="s">
        <v>202</v>
      </c>
      <c r="BB7" s="6" t="s">
        <v>203</v>
      </c>
      <c r="BC7" s="5" t="s">
        <v>200</v>
      </c>
      <c r="BD7" s="6" t="s">
        <v>201</v>
      </c>
      <c r="BE7" s="6" t="s">
        <v>202</v>
      </c>
      <c r="BF7" s="6" t="s">
        <v>203</v>
      </c>
    </row>
    <row r="8" spans="1:58" s="51" customFormat="1">
      <c r="A8" s="50">
        <v>1</v>
      </c>
      <c r="B8" s="9"/>
      <c r="C8" s="9"/>
      <c r="D8" s="49" t="s">
        <v>120</v>
      </c>
      <c r="E8" s="49" t="s">
        <v>205</v>
      </c>
      <c r="F8" s="8"/>
      <c r="G8" s="46">
        <v>1600</v>
      </c>
      <c r="H8" s="46"/>
      <c r="I8" s="46"/>
      <c r="J8" s="48"/>
      <c r="K8" s="46">
        <v>1600</v>
      </c>
      <c r="L8" s="46"/>
      <c r="M8" s="46"/>
      <c r="N8" s="48"/>
      <c r="O8" s="46">
        <v>1600</v>
      </c>
      <c r="P8" s="46"/>
      <c r="Q8" s="46"/>
      <c r="R8" s="48"/>
      <c r="S8" s="46">
        <v>1600</v>
      </c>
      <c r="T8" s="46"/>
      <c r="U8" s="46"/>
      <c r="V8" s="48"/>
      <c r="W8" s="46">
        <v>1600</v>
      </c>
      <c r="X8" s="46"/>
      <c r="Y8" s="46"/>
      <c r="Z8" s="48"/>
      <c r="AA8" s="46">
        <v>1600</v>
      </c>
      <c r="AB8" s="46"/>
      <c r="AC8" s="46"/>
      <c r="AD8" s="48"/>
      <c r="AE8" s="46">
        <v>1600</v>
      </c>
      <c r="AF8" s="46"/>
      <c r="AG8" s="46"/>
      <c r="AH8" s="48"/>
      <c r="AI8" s="46">
        <v>1600</v>
      </c>
      <c r="AJ8" s="46"/>
      <c r="AK8" s="46"/>
      <c r="AL8" s="48"/>
      <c r="AM8" s="46">
        <v>1600</v>
      </c>
      <c r="AN8" s="46"/>
      <c r="AO8" s="46"/>
      <c r="AP8" s="48"/>
      <c r="AQ8" s="46">
        <v>1600</v>
      </c>
      <c r="AR8" s="46"/>
      <c r="AS8" s="46"/>
      <c r="AT8" s="48"/>
      <c r="AU8" s="46">
        <v>1600</v>
      </c>
      <c r="AV8" s="46"/>
      <c r="AW8" s="46"/>
      <c r="AX8" s="48"/>
      <c r="AY8" s="46">
        <v>1600</v>
      </c>
      <c r="AZ8" s="46"/>
      <c r="BA8" s="46"/>
      <c r="BB8" s="48"/>
      <c r="BC8" s="46">
        <f t="shared" ref="BC8:BC39" si="0">AY8+AU8+AQ8+AM8+AI8+AE8+AA8+W8+S8+O8+K8+G8</f>
        <v>19200</v>
      </c>
      <c r="BD8" s="46">
        <f t="shared" ref="BD8:BD39" si="1">AZ8+AV8+AR8+AN8+AJ8+AF8+AB8+X8+T8+P8+L8+H8</f>
        <v>0</v>
      </c>
      <c r="BE8" s="46">
        <f t="shared" ref="BE8:BE39" si="2">BA8+AW8+AS8+AO8+AK8+AG8+AC8+Y8+U8+Q8+M8+I8</f>
        <v>0</v>
      </c>
      <c r="BF8" s="46">
        <f t="shared" ref="BF8:BF39" si="3">BB8+AX8+AT8+AP8+AL8+AH8+AD8+Z8+V8+R8+N8+J8</f>
        <v>0</v>
      </c>
    </row>
    <row r="9" spans="1:58" s="51" customFormat="1">
      <c r="A9" s="50">
        <v>2</v>
      </c>
      <c r="B9" s="9"/>
      <c r="C9" s="9"/>
      <c r="D9" s="49" t="s">
        <v>83</v>
      </c>
      <c r="E9" s="49" t="s">
        <v>205</v>
      </c>
      <c r="F9" s="8"/>
      <c r="G9" s="46">
        <v>1400</v>
      </c>
      <c r="H9" s="46"/>
      <c r="I9" s="46"/>
      <c r="J9" s="48"/>
      <c r="K9" s="46">
        <v>1120</v>
      </c>
      <c r="L9" s="46"/>
      <c r="M9" s="46">
        <v>280</v>
      </c>
      <c r="N9" s="48"/>
      <c r="O9" s="46">
        <v>1400</v>
      </c>
      <c r="P9" s="46"/>
      <c r="Q9" s="46"/>
      <c r="R9" s="48"/>
      <c r="S9" s="46">
        <v>1400</v>
      </c>
      <c r="T9" s="46"/>
      <c r="U9" s="46"/>
      <c r="V9" s="48"/>
      <c r="W9" s="46">
        <v>1400</v>
      </c>
      <c r="X9" s="46"/>
      <c r="Y9" s="46"/>
      <c r="Z9" s="48"/>
      <c r="AA9" s="46">
        <v>1081.82</v>
      </c>
      <c r="AB9" s="46"/>
      <c r="AC9" s="42">
        <v>318.18</v>
      </c>
      <c r="AD9" s="48"/>
      <c r="AE9" s="46">
        <v>1400</v>
      </c>
      <c r="AF9" s="46"/>
      <c r="AG9" s="46"/>
      <c r="AH9" s="48"/>
      <c r="AI9" s="46">
        <v>1400</v>
      </c>
      <c r="AJ9" s="46"/>
      <c r="AK9" s="46"/>
      <c r="AL9" s="48"/>
      <c r="AM9" s="46">
        <v>1400</v>
      </c>
      <c r="AN9" s="46"/>
      <c r="AO9" s="46"/>
      <c r="AP9" s="48"/>
      <c r="AQ9" s="46">
        <v>1400</v>
      </c>
      <c r="AR9" s="46"/>
      <c r="AS9" s="46"/>
      <c r="AT9" s="48"/>
      <c r="AU9" s="46">
        <v>1400</v>
      </c>
      <c r="AV9" s="46"/>
      <c r="AW9" s="46"/>
      <c r="AX9" s="48"/>
      <c r="AY9" s="46">
        <v>1400</v>
      </c>
      <c r="AZ9" s="46"/>
      <c r="BA9" s="46"/>
      <c r="BB9" s="48"/>
      <c r="BC9" s="46">
        <f t="shared" si="0"/>
        <v>16201.82</v>
      </c>
      <c r="BD9" s="46">
        <f t="shared" si="1"/>
        <v>0</v>
      </c>
      <c r="BE9" s="46">
        <f t="shared" si="2"/>
        <v>598.18000000000006</v>
      </c>
      <c r="BF9" s="46">
        <f t="shared" si="3"/>
        <v>0</v>
      </c>
    </row>
    <row r="10" spans="1:58" s="51" customFormat="1">
      <c r="A10" s="50">
        <v>3</v>
      </c>
      <c r="B10" s="9"/>
      <c r="C10" s="9"/>
      <c r="D10" s="49" t="s">
        <v>127</v>
      </c>
      <c r="E10" s="49" t="s">
        <v>205</v>
      </c>
      <c r="F10" s="8"/>
      <c r="G10" s="46">
        <v>2100</v>
      </c>
      <c r="H10" s="46"/>
      <c r="I10" s="46">
        <v>700</v>
      </c>
      <c r="J10" s="48"/>
      <c r="K10" s="46">
        <v>2800</v>
      </c>
      <c r="L10" s="46"/>
      <c r="M10" s="46"/>
      <c r="N10" s="48"/>
      <c r="O10" s="46">
        <v>2133.34</v>
      </c>
      <c r="P10" s="46"/>
      <c r="Q10" s="46">
        <v>666.66</v>
      </c>
      <c r="R10" s="48"/>
      <c r="S10" s="46">
        <v>1621.05</v>
      </c>
      <c r="T10" s="46"/>
      <c r="U10" s="46"/>
      <c r="V10" s="48"/>
      <c r="W10" s="46"/>
      <c r="X10" s="46"/>
      <c r="Y10" s="46"/>
      <c r="Z10" s="48">
        <v>6778.95</v>
      </c>
      <c r="AA10" s="46"/>
      <c r="AB10" s="46"/>
      <c r="AC10" s="46"/>
      <c r="AD10" s="48"/>
      <c r="AE10" s="46"/>
      <c r="AF10" s="46"/>
      <c r="AG10" s="46"/>
      <c r="AH10" s="48">
        <v>9866.67</v>
      </c>
      <c r="AI10" s="46"/>
      <c r="AJ10" s="46"/>
      <c r="AK10" s="46"/>
      <c r="AL10" s="48"/>
      <c r="AM10" s="46"/>
      <c r="AN10" s="46"/>
      <c r="AO10" s="46"/>
      <c r="AP10" s="48"/>
      <c r="AQ10" s="46">
        <v>1333.33</v>
      </c>
      <c r="AR10" s="46"/>
      <c r="AS10" s="46"/>
      <c r="AT10" s="48"/>
      <c r="AU10" s="46">
        <v>2800</v>
      </c>
      <c r="AV10" s="46"/>
      <c r="AW10" s="46"/>
      <c r="AX10" s="48"/>
      <c r="AY10" s="46">
        <v>2800</v>
      </c>
      <c r="AZ10" s="46"/>
      <c r="BA10" s="46"/>
      <c r="BB10" s="48"/>
      <c r="BC10" s="46">
        <f t="shared" si="0"/>
        <v>15587.72</v>
      </c>
      <c r="BD10" s="46">
        <f t="shared" si="1"/>
        <v>0</v>
      </c>
      <c r="BE10" s="46">
        <f t="shared" si="2"/>
        <v>1366.6599999999999</v>
      </c>
      <c r="BF10" s="46">
        <f t="shared" si="3"/>
        <v>16645.62</v>
      </c>
    </row>
    <row r="11" spans="1:58" s="51" customFormat="1">
      <c r="A11" s="50">
        <v>4</v>
      </c>
      <c r="B11" s="9"/>
      <c r="C11" s="9"/>
      <c r="D11" s="49" t="s">
        <v>113</v>
      </c>
      <c r="E11" s="49" t="s">
        <v>205</v>
      </c>
      <c r="F11" s="8"/>
      <c r="G11" s="46">
        <v>1200</v>
      </c>
      <c r="H11" s="46"/>
      <c r="I11" s="46"/>
      <c r="J11" s="48"/>
      <c r="K11" s="46">
        <v>1200</v>
      </c>
      <c r="L11" s="46"/>
      <c r="M11" s="46"/>
      <c r="N11" s="48"/>
      <c r="O11" s="46">
        <v>971.43</v>
      </c>
      <c r="P11" s="46"/>
      <c r="Q11" s="46">
        <v>228.57</v>
      </c>
      <c r="R11" s="48"/>
      <c r="S11" s="46">
        <v>1200</v>
      </c>
      <c r="T11" s="46"/>
      <c r="U11" s="46"/>
      <c r="V11" s="48"/>
      <c r="W11" s="46">
        <v>1200</v>
      </c>
      <c r="X11" s="46"/>
      <c r="Y11" s="46"/>
      <c r="Z11" s="48"/>
      <c r="AA11" s="46">
        <v>1200</v>
      </c>
      <c r="AB11" s="46"/>
      <c r="AC11" s="46"/>
      <c r="AD11" s="48"/>
      <c r="AE11" s="46">
        <v>1200</v>
      </c>
      <c r="AF11" s="46"/>
      <c r="AG11" s="46"/>
      <c r="AH11" s="48"/>
      <c r="AI11" s="46">
        <v>1200</v>
      </c>
      <c r="AJ11" s="46"/>
      <c r="AK11" s="46"/>
      <c r="AL11" s="48"/>
      <c r="AM11" s="46">
        <v>1200</v>
      </c>
      <c r="AN11" s="46"/>
      <c r="AO11" s="46"/>
      <c r="AP11" s="48"/>
      <c r="AQ11" s="46">
        <v>1200</v>
      </c>
      <c r="AR11" s="46"/>
      <c r="AS11" s="46"/>
      <c r="AT11" s="48"/>
      <c r="AU11" s="46">
        <v>1200</v>
      </c>
      <c r="AV11" s="46"/>
      <c r="AW11" s="46"/>
      <c r="AX11" s="48"/>
      <c r="AY11" s="46">
        <v>1656.52</v>
      </c>
      <c r="AZ11" s="46"/>
      <c r="BA11" s="46"/>
      <c r="BB11" s="48"/>
      <c r="BC11" s="46">
        <f t="shared" si="0"/>
        <v>14627.95</v>
      </c>
      <c r="BD11" s="46">
        <f t="shared" si="1"/>
        <v>0</v>
      </c>
      <c r="BE11" s="46">
        <f t="shared" si="2"/>
        <v>228.57</v>
      </c>
      <c r="BF11" s="46">
        <f t="shared" si="3"/>
        <v>0</v>
      </c>
    </row>
    <row r="12" spans="1:58" s="51" customFormat="1">
      <c r="A12" s="50">
        <v>5</v>
      </c>
      <c r="B12" s="9"/>
      <c r="C12" s="9"/>
      <c r="D12" s="49" t="s">
        <v>83</v>
      </c>
      <c r="E12" s="49" t="s">
        <v>205</v>
      </c>
      <c r="F12" s="8"/>
      <c r="G12" s="46">
        <v>1400</v>
      </c>
      <c r="H12" s="46"/>
      <c r="I12" s="46"/>
      <c r="J12" s="48"/>
      <c r="K12" s="46">
        <v>1400</v>
      </c>
      <c r="L12" s="46"/>
      <c r="M12" s="46"/>
      <c r="N12" s="48"/>
      <c r="O12" s="46">
        <v>1400</v>
      </c>
      <c r="P12" s="46"/>
      <c r="Q12" s="46"/>
      <c r="R12" s="48"/>
      <c r="S12" s="46">
        <v>1400</v>
      </c>
      <c r="T12" s="46"/>
      <c r="U12" s="46"/>
      <c r="V12" s="48"/>
      <c r="W12" s="46">
        <v>1400</v>
      </c>
      <c r="X12" s="46"/>
      <c r="Y12" s="46"/>
      <c r="Z12" s="48"/>
      <c r="AA12" s="46">
        <v>1400</v>
      </c>
      <c r="AB12" s="46"/>
      <c r="AC12" s="46"/>
      <c r="AD12" s="48"/>
      <c r="AE12" s="46">
        <v>1400</v>
      </c>
      <c r="AF12" s="46"/>
      <c r="AG12" s="46"/>
      <c r="AH12" s="48"/>
      <c r="AI12" s="46">
        <v>1400</v>
      </c>
      <c r="AJ12" s="46"/>
      <c r="AK12" s="46"/>
      <c r="AL12" s="48"/>
      <c r="AM12" s="46">
        <v>1400</v>
      </c>
      <c r="AN12" s="46"/>
      <c r="AO12" s="46"/>
      <c r="AP12" s="48"/>
      <c r="AQ12" s="46">
        <v>1400</v>
      </c>
      <c r="AR12" s="46"/>
      <c r="AS12" s="46"/>
      <c r="AT12" s="48"/>
      <c r="AU12" s="46">
        <v>1400</v>
      </c>
      <c r="AV12" s="46"/>
      <c r="AW12" s="46"/>
      <c r="AX12" s="48"/>
      <c r="AY12" s="46">
        <v>1400</v>
      </c>
      <c r="AZ12" s="46"/>
      <c r="BA12" s="46"/>
      <c r="BB12" s="48"/>
      <c r="BC12" s="46">
        <f t="shared" si="0"/>
        <v>16800</v>
      </c>
      <c r="BD12" s="46">
        <f t="shared" si="1"/>
        <v>0</v>
      </c>
      <c r="BE12" s="46">
        <f t="shared" si="2"/>
        <v>0</v>
      </c>
      <c r="BF12" s="46">
        <f t="shared" si="3"/>
        <v>0</v>
      </c>
    </row>
    <row r="13" spans="1:58" s="51" customFormat="1">
      <c r="A13" s="50">
        <v>6</v>
      </c>
      <c r="B13" s="9"/>
      <c r="C13" s="9"/>
      <c r="D13" s="49" t="s">
        <v>84</v>
      </c>
      <c r="E13" s="49" t="s">
        <v>205</v>
      </c>
      <c r="F13" s="8"/>
      <c r="G13" s="46">
        <v>1580</v>
      </c>
      <c r="H13" s="46"/>
      <c r="I13" s="46"/>
      <c r="J13" s="48"/>
      <c r="K13" s="46">
        <v>320</v>
      </c>
      <c r="L13" s="46"/>
      <c r="M13" s="46">
        <v>1280</v>
      </c>
      <c r="N13" s="48"/>
      <c r="O13" s="46">
        <v>1600</v>
      </c>
      <c r="P13" s="46"/>
      <c r="Q13" s="46"/>
      <c r="R13" s="48"/>
      <c r="S13" s="46">
        <v>1600</v>
      </c>
      <c r="T13" s="46"/>
      <c r="U13" s="46"/>
      <c r="V13" s="48"/>
      <c r="W13" s="46">
        <v>1600</v>
      </c>
      <c r="X13" s="46"/>
      <c r="Y13" s="46"/>
      <c r="Z13" s="48"/>
      <c r="AA13" s="46">
        <v>1600</v>
      </c>
      <c r="AB13" s="46"/>
      <c r="AC13" s="46"/>
      <c r="AD13" s="48"/>
      <c r="AE13" s="46">
        <v>2000</v>
      </c>
      <c r="AF13" s="46"/>
      <c r="AG13" s="46"/>
      <c r="AH13" s="48"/>
      <c r="AI13" s="46">
        <v>1200</v>
      </c>
      <c r="AJ13" s="46"/>
      <c r="AK13" s="46"/>
      <c r="AL13" s="48"/>
      <c r="AM13" s="46">
        <v>1600</v>
      </c>
      <c r="AN13" s="46"/>
      <c r="AO13" s="46"/>
      <c r="AP13" s="48"/>
      <c r="AQ13" s="46">
        <v>1600</v>
      </c>
      <c r="AR13" s="46"/>
      <c r="AS13" s="46"/>
      <c r="AT13" s="48"/>
      <c r="AU13" s="46">
        <v>1600</v>
      </c>
      <c r="AV13" s="46"/>
      <c r="AW13" s="46"/>
      <c r="AX13" s="48"/>
      <c r="AY13" s="46">
        <v>1600</v>
      </c>
      <c r="AZ13" s="46"/>
      <c r="BA13" s="46"/>
      <c r="BB13" s="48"/>
      <c r="BC13" s="46">
        <f t="shared" si="0"/>
        <v>17900</v>
      </c>
      <c r="BD13" s="46">
        <f t="shared" si="1"/>
        <v>0</v>
      </c>
      <c r="BE13" s="46">
        <f t="shared" si="2"/>
        <v>1280</v>
      </c>
      <c r="BF13" s="46">
        <f t="shared" si="3"/>
        <v>0</v>
      </c>
    </row>
    <row r="14" spans="1:58" s="51" customFormat="1">
      <c r="A14" s="50">
        <v>7</v>
      </c>
      <c r="B14" s="9"/>
      <c r="C14" s="9"/>
      <c r="D14" s="49" t="s">
        <v>111</v>
      </c>
      <c r="E14" s="49" t="s">
        <v>205</v>
      </c>
      <c r="F14" s="8"/>
      <c r="G14" s="46">
        <v>1580</v>
      </c>
      <c r="H14" s="46"/>
      <c r="I14" s="46"/>
      <c r="J14" s="48"/>
      <c r="K14" s="46">
        <v>1600</v>
      </c>
      <c r="L14" s="46"/>
      <c r="M14" s="46"/>
      <c r="N14" s="48"/>
      <c r="O14" s="46">
        <v>1600</v>
      </c>
      <c r="P14" s="46"/>
      <c r="Q14" s="46"/>
      <c r="R14" s="48"/>
      <c r="S14" s="46">
        <v>1600</v>
      </c>
      <c r="T14" s="46"/>
      <c r="U14" s="46"/>
      <c r="V14" s="48"/>
      <c r="W14" s="46">
        <v>1600</v>
      </c>
      <c r="X14" s="46"/>
      <c r="Y14" s="46"/>
      <c r="Z14" s="48"/>
      <c r="AA14" s="46">
        <v>1600</v>
      </c>
      <c r="AB14" s="46"/>
      <c r="AC14" s="46"/>
      <c r="AD14" s="48"/>
      <c r="AE14" s="46">
        <v>1600</v>
      </c>
      <c r="AF14" s="46"/>
      <c r="AG14" s="46"/>
      <c r="AH14" s="48"/>
      <c r="AI14" s="46">
        <v>1600</v>
      </c>
      <c r="AJ14" s="46"/>
      <c r="AK14" s="46"/>
      <c r="AL14" s="48"/>
      <c r="AM14" s="46">
        <v>1600</v>
      </c>
      <c r="AN14" s="46"/>
      <c r="AO14" s="46"/>
      <c r="AP14" s="48"/>
      <c r="AQ14" s="46">
        <v>1600</v>
      </c>
      <c r="AR14" s="46"/>
      <c r="AS14" s="46"/>
      <c r="AT14" s="48"/>
      <c r="AU14" s="46">
        <v>1600</v>
      </c>
      <c r="AV14" s="46"/>
      <c r="AW14" s="46"/>
      <c r="AX14" s="48"/>
      <c r="AY14" s="46">
        <v>1600</v>
      </c>
      <c r="AZ14" s="46"/>
      <c r="BA14" s="46"/>
      <c r="BB14" s="48"/>
      <c r="BC14" s="46">
        <f t="shared" si="0"/>
        <v>19180</v>
      </c>
      <c r="BD14" s="46">
        <f t="shared" si="1"/>
        <v>0</v>
      </c>
      <c r="BE14" s="46">
        <f t="shared" si="2"/>
        <v>0</v>
      </c>
      <c r="BF14" s="46">
        <f t="shared" si="3"/>
        <v>0</v>
      </c>
    </row>
    <row r="15" spans="1:58" s="51" customFormat="1">
      <c r="A15" s="50">
        <v>8</v>
      </c>
      <c r="B15" s="2"/>
      <c r="C15" s="2"/>
      <c r="D15" s="49" t="s">
        <v>83</v>
      </c>
      <c r="E15" s="49" t="s">
        <v>205</v>
      </c>
      <c r="F15" s="1"/>
      <c r="G15" s="46">
        <v>1400</v>
      </c>
      <c r="H15" s="46"/>
      <c r="I15" s="46"/>
      <c r="J15" s="48"/>
      <c r="K15" s="46">
        <v>1400</v>
      </c>
      <c r="L15" s="46"/>
      <c r="M15" s="46"/>
      <c r="N15" s="48"/>
      <c r="O15" s="46">
        <v>1400</v>
      </c>
      <c r="P15" s="46"/>
      <c r="Q15" s="46"/>
      <c r="R15" s="48"/>
      <c r="S15" s="46">
        <v>1400</v>
      </c>
      <c r="T15" s="46"/>
      <c r="U15" s="46"/>
      <c r="V15" s="48"/>
      <c r="W15" s="46">
        <v>1400</v>
      </c>
      <c r="X15" s="46"/>
      <c r="Y15" s="46"/>
      <c r="Z15" s="48"/>
      <c r="AA15" s="46">
        <v>1400</v>
      </c>
      <c r="AB15" s="46"/>
      <c r="AC15" s="46"/>
      <c r="AD15" s="48"/>
      <c r="AE15" s="46">
        <v>1400</v>
      </c>
      <c r="AF15" s="46"/>
      <c r="AG15" s="46"/>
      <c r="AH15" s="48"/>
      <c r="AI15" s="46">
        <v>1400</v>
      </c>
      <c r="AJ15" s="46"/>
      <c r="AK15" s="46"/>
      <c r="AL15" s="48"/>
      <c r="AM15" s="46">
        <v>1400</v>
      </c>
      <c r="AN15" s="46"/>
      <c r="AO15" s="46"/>
      <c r="AP15" s="48"/>
      <c r="AQ15" s="46">
        <v>1400</v>
      </c>
      <c r="AR15" s="46"/>
      <c r="AS15" s="46"/>
      <c r="AT15" s="48"/>
      <c r="AU15" s="46">
        <v>1400</v>
      </c>
      <c r="AV15" s="46"/>
      <c r="AW15" s="46"/>
      <c r="AX15" s="48"/>
      <c r="AY15" s="46">
        <v>1400</v>
      </c>
      <c r="AZ15" s="46"/>
      <c r="BA15" s="46"/>
      <c r="BB15" s="48"/>
      <c r="BC15" s="46">
        <f t="shared" si="0"/>
        <v>16800</v>
      </c>
      <c r="BD15" s="46">
        <f t="shared" si="1"/>
        <v>0</v>
      </c>
      <c r="BE15" s="46">
        <f t="shared" si="2"/>
        <v>0</v>
      </c>
      <c r="BF15" s="46">
        <f t="shared" si="3"/>
        <v>0</v>
      </c>
    </row>
    <row r="16" spans="1:58" s="51" customFormat="1">
      <c r="A16" s="50">
        <v>9</v>
      </c>
      <c r="B16" s="2"/>
      <c r="C16" s="2"/>
      <c r="D16" s="49" t="s">
        <v>95</v>
      </c>
      <c r="E16" s="49" t="s">
        <v>205</v>
      </c>
      <c r="F16" s="1"/>
      <c r="G16" s="46">
        <v>1700</v>
      </c>
      <c r="H16" s="46"/>
      <c r="I16" s="46"/>
      <c r="J16" s="48"/>
      <c r="K16" s="46">
        <v>1700</v>
      </c>
      <c r="L16" s="46"/>
      <c r="M16" s="46"/>
      <c r="N16" s="48"/>
      <c r="O16" s="46">
        <v>1700</v>
      </c>
      <c r="P16" s="46"/>
      <c r="Q16" s="46"/>
      <c r="R16" s="48"/>
      <c r="S16" s="46">
        <v>1700</v>
      </c>
      <c r="T16" s="46"/>
      <c r="U16" s="46"/>
      <c r="V16" s="48"/>
      <c r="W16" s="46">
        <v>1700</v>
      </c>
      <c r="X16" s="46"/>
      <c r="Y16" s="46"/>
      <c r="Z16" s="48"/>
      <c r="AA16" s="46">
        <v>1700</v>
      </c>
      <c r="AB16" s="46"/>
      <c r="AC16" s="46"/>
      <c r="AD16" s="48"/>
      <c r="AE16" s="46">
        <v>1700</v>
      </c>
      <c r="AF16" s="46"/>
      <c r="AG16" s="46"/>
      <c r="AH16" s="48"/>
      <c r="AI16" s="46">
        <v>1700</v>
      </c>
      <c r="AJ16" s="46"/>
      <c r="AK16" s="46"/>
      <c r="AL16" s="48"/>
      <c r="AM16" s="46">
        <v>1700</v>
      </c>
      <c r="AN16" s="46"/>
      <c r="AO16" s="46"/>
      <c r="AP16" s="48"/>
      <c r="AQ16" s="46">
        <v>1700</v>
      </c>
      <c r="AR16" s="46"/>
      <c r="AS16" s="46"/>
      <c r="AT16" s="48"/>
      <c r="AU16" s="46">
        <v>1700</v>
      </c>
      <c r="AV16" s="46"/>
      <c r="AW16" s="46"/>
      <c r="AX16" s="48"/>
      <c r="AY16" s="46">
        <v>1700</v>
      </c>
      <c r="AZ16" s="46"/>
      <c r="BA16" s="46"/>
      <c r="BB16" s="48"/>
      <c r="BC16" s="46">
        <f t="shared" si="0"/>
        <v>20400</v>
      </c>
      <c r="BD16" s="46">
        <f t="shared" si="1"/>
        <v>0</v>
      </c>
      <c r="BE16" s="46">
        <f t="shared" si="2"/>
        <v>0</v>
      </c>
      <c r="BF16" s="46">
        <f t="shared" si="3"/>
        <v>0</v>
      </c>
    </row>
    <row r="17" spans="1:58" s="51" customFormat="1">
      <c r="A17" s="50">
        <v>10</v>
      </c>
      <c r="B17" s="2"/>
      <c r="C17" s="2"/>
      <c r="D17" s="49" t="s">
        <v>83</v>
      </c>
      <c r="E17" s="49" t="s">
        <v>205</v>
      </c>
      <c r="F17" s="1"/>
      <c r="G17" s="46">
        <v>1700</v>
      </c>
      <c r="H17" s="46"/>
      <c r="I17" s="46"/>
      <c r="J17" s="48"/>
      <c r="K17" s="46">
        <v>1700</v>
      </c>
      <c r="L17" s="46"/>
      <c r="M17" s="46"/>
      <c r="N17" s="48"/>
      <c r="O17" s="46">
        <v>1133.3399999999999</v>
      </c>
      <c r="P17" s="46"/>
      <c r="Q17" s="46">
        <v>566.66</v>
      </c>
      <c r="R17" s="48"/>
      <c r="S17" s="46">
        <v>1700</v>
      </c>
      <c r="T17" s="46"/>
      <c r="U17" s="46"/>
      <c r="V17" s="48"/>
      <c r="W17" s="46">
        <v>1700</v>
      </c>
      <c r="X17" s="46"/>
      <c r="Y17" s="46"/>
      <c r="Z17" s="48"/>
      <c r="AA17" s="46">
        <v>1700</v>
      </c>
      <c r="AB17" s="46"/>
      <c r="AC17" s="46"/>
      <c r="AD17" s="48"/>
      <c r="AE17" s="46">
        <v>2859.09</v>
      </c>
      <c r="AF17" s="46"/>
      <c r="AG17" s="46"/>
      <c r="AH17" s="48"/>
      <c r="AI17" s="46">
        <v>850</v>
      </c>
      <c r="AJ17" s="46"/>
      <c r="AK17" s="46"/>
      <c r="AL17" s="48"/>
      <c r="AM17" s="46">
        <v>1390.91</v>
      </c>
      <c r="AN17" s="46"/>
      <c r="AO17" s="46"/>
      <c r="AP17" s="48"/>
      <c r="AQ17" s="46">
        <v>1700</v>
      </c>
      <c r="AR17" s="46"/>
      <c r="AS17" s="46"/>
      <c r="AT17" s="48"/>
      <c r="AU17" s="46">
        <v>1700</v>
      </c>
      <c r="AV17" s="46"/>
      <c r="AW17" s="46"/>
      <c r="AX17" s="48"/>
      <c r="AY17" s="46">
        <v>1960.87</v>
      </c>
      <c r="AZ17" s="46"/>
      <c r="BA17" s="46"/>
      <c r="BB17" s="48"/>
      <c r="BC17" s="46">
        <f t="shared" si="0"/>
        <v>20094.21</v>
      </c>
      <c r="BD17" s="46">
        <f t="shared" si="1"/>
        <v>0</v>
      </c>
      <c r="BE17" s="46">
        <f t="shared" si="2"/>
        <v>566.66</v>
      </c>
      <c r="BF17" s="46">
        <f t="shared" si="3"/>
        <v>0</v>
      </c>
    </row>
    <row r="18" spans="1:58" s="51" customFormat="1">
      <c r="A18" s="50">
        <v>11</v>
      </c>
      <c r="B18" s="2"/>
      <c r="C18" s="2"/>
      <c r="D18" s="49" t="s">
        <v>83</v>
      </c>
      <c r="E18" s="49" t="s">
        <v>205</v>
      </c>
      <c r="F18" s="1"/>
      <c r="G18" s="46">
        <v>1700</v>
      </c>
      <c r="H18" s="46"/>
      <c r="I18" s="46"/>
      <c r="J18" s="48"/>
      <c r="K18" s="46">
        <v>1700</v>
      </c>
      <c r="L18" s="46"/>
      <c r="M18" s="46"/>
      <c r="N18" s="48"/>
      <c r="O18" s="46">
        <v>1700</v>
      </c>
      <c r="P18" s="46"/>
      <c r="Q18" s="46"/>
      <c r="R18" s="48"/>
      <c r="S18" s="46">
        <v>1700</v>
      </c>
      <c r="T18" s="46"/>
      <c r="U18" s="46"/>
      <c r="V18" s="48"/>
      <c r="W18" s="46">
        <v>1700</v>
      </c>
      <c r="X18" s="46"/>
      <c r="Y18" s="46"/>
      <c r="Z18" s="48"/>
      <c r="AA18" s="46">
        <v>1700</v>
      </c>
      <c r="AB18" s="46"/>
      <c r="AC18" s="46"/>
      <c r="AD18" s="48"/>
      <c r="AE18" s="46">
        <v>1700</v>
      </c>
      <c r="AF18" s="46"/>
      <c r="AG18" s="46"/>
      <c r="AH18" s="48"/>
      <c r="AI18" s="46">
        <v>1700</v>
      </c>
      <c r="AJ18" s="46"/>
      <c r="AK18" s="46"/>
      <c r="AL18" s="48"/>
      <c r="AM18" s="46">
        <v>1700</v>
      </c>
      <c r="AN18" s="46"/>
      <c r="AO18" s="46"/>
      <c r="AP18" s="48"/>
      <c r="AQ18" s="46">
        <v>1700</v>
      </c>
      <c r="AR18" s="46"/>
      <c r="AS18" s="46"/>
      <c r="AT18" s="48"/>
      <c r="AU18" s="46">
        <v>1700</v>
      </c>
      <c r="AV18" s="46"/>
      <c r="AW18" s="46"/>
      <c r="AX18" s="48"/>
      <c r="AY18" s="46">
        <v>1700</v>
      </c>
      <c r="AZ18" s="46"/>
      <c r="BA18" s="46"/>
      <c r="BB18" s="48"/>
      <c r="BC18" s="46">
        <f t="shared" si="0"/>
        <v>20400</v>
      </c>
      <c r="BD18" s="46">
        <f t="shared" si="1"/>
        <v>0</v>
      </c>
      <c r="BE18" s="46">
        <f t="shared" si="2"/>
        <v>0</v>
      </c>
      <c r="BF18" s="46">
        <f t="shared" si="3"/>
        <v>0</v>
      </c>
    </row>
    <row r="19" spans="1:58" s="51" customFormat="1">
      <c r="A19" s="50">
        <v>12</v>
      </c>
      <c r="B19" s="2"/>
      <c r="C19" s="2"/>
      <c r="D19" s="49" t="s">
        <v>127</v>
      </c>
      <c r="E19" s="49" t="s">
        <v>205</v>
      </c>
      <c r="F19" s="1"/>
      <c r="G19" s="46">
        <v>1200</v>
      </c>
      <c r="H19" s="46"/>
      <c r="I19" s="46"/>
      <c r="J19" s="48"/>
      <c r="K19" s="46">
        <v>1200</v>
      </c>
      <c r="L19" s="46"/>
      <c r="M19" s="46"/>
      <c r="N19" s="48"/>
      <c r="O19" s="46">
        <v>1200</v>
      </c>
      <c r="P19" s="46"/>
      <c r="Q19" s="46"/>
      <c r="R19" s="48"/>
      <c r="S19" s="46">
        <v>1200</v>
      </c>
      <c r="T19" s="46"/>
      <c r="U19" s="46"/>
      <c r="V19" s="48"/>
      <c r="W19" s="46">
        <v>1200</v>
      </c>
      <c r="X19" s="46"/>
      <c r="Y19" s="46"/>
      <c r="Z19" s="48"/>
      <c r="AA19" s="46">
        <v>1200</v>
      </c>
      <c r="AB19" s="46"/>
      <c r="AC19" s="46"/>
      <c r="AD19" s="48"/>
      <c r="AE19" s="46">
        <v>1200</v>
      </c>
      <c r="AF19" s="46"/>
      <c r="AG19" s="46"/>
      <c r="AH19" s="48"/>
      <c r="AI19" s="46">
        <v>1690.91</v>
      </c>
      <c r="AJ19" s="46"/>
      <c r="AK19" s="46"/>
      <c r="AL19" s="48"/>
      <c r="AM19" s="46">
        <v>709.09</v>
      </c>
      <c r="AN19" s="46"/>
      <c r="AO19" s="46"/>
      <c r="AP19" s="48"/>
      <c r="AQ19" s="46">
        <v>1200</v>
      </c>
      <c r="AR19" s="46"/>
      <c r="AS19" s="46"/>
      <c r="AT19" s="48"/>
      <c r="AU19" s="46">
        <v>1200</v>
      </c>
      <c r="AV19" s="46"/>
      <c r="AW19" s="46"/>
      <c r="AX19" s="48"/>
      <c r="AY19" s="46">
        <v>1200</v>
      </c>
      <c r="AZ19" s="46"/>
      <c r="BA19" s="46"/>
      <c r="BB19" s="48"/>
      <c r="BC19" s="46">
        <f t="shared" si="0"/>
        <v>14400</v>
      </c>
      <c r="BD19" s="46">
        <f t="shared" si="1"/>
        <v>0</v>
      </c>
      <c r="BE19" s="46">
        <f t="shared" si="2"/>
        <v>0</v>
      </c>
      <c r="BF19" s="46">
        <f t="shared" si="3"/>
        <v>0</v>
      </c>
    </row>
    <row r="20" spans="1:58" s="51" customFormat="1">
      <c r="A20" s="50">
        <v>13</v>
      </c>
      <c r="B20" s="2"/>
      <c r="C20" s="2"/>
      <c r="D20" s="49" t="s">
        <v>83</v>
      </c>
      <c r="E20" s="49" t="s">
        <v>205</v>
      </c>
      <c r="F20" s="1"/>
      <c r="G20" s="46">
        <v>1410</v>
      </c>
      <c r="H20" s="46"/>
      <c r="I20" s="46"/>
      <c r="J20" s="48"/>
      <c r="K20" s="46">
        <v>1500</v>
      </c>
      <c r="L20" s="46"/>
      <c r="M20" s="46"/>
      <c r="N20" s="48"/>
      <c r="O20" s="46">
        <v>1500</v>
      </c>
      <c r="P20" s="46"/>
      <c r="Q20" s="46"/>
      <c r="R20" s="48"/>
      <c r="S20" s="46">
        <v>1500</v>
      </c>
      <c r="T20" s="46"/>
      <c r="U20" s="46"/>
      <c r="V20" s="48"/>
      <c r="W20" s="46">
        <v>1500</v>
      </c>
      <c r="X20" s="46"/>
      <c r="Y20" s="46"/>
      <c r="Z20" s="48"/>
      <c r="AA20" s="46">
        <v>1500</v>
      </c>
      <c r="AB20" s="46"/>
      <c r="AC20" s="46"/>
      <c r="AD20" s="48"/>
      <c r="AE20" s="46">
        <v>1500</v>
      </c>
      <c r="AF20" s="46"/>
      <c r="AG20" s="46"/>
      <c r="AH20" s="48"/>
      <c r="AI20" s="46">
        <v>1500</v>
      </c>
      <c r="AJ20" s="46"/>
      <c r="AK20" s="46"/>
      <c r="AL20" s="48"/>
      <c r="AM20" s="46">
        <v>1500</v>
      </c>
      <c r="AN20" s="46"/>
      <c r="AO20" s="46"/>
      <c r="AP20" s="48"/>
      <c r="AQ20" s="46">
        <v>1500</v>
      </c>
      <c r="AR20" s="46"/>
      <c r="AS20" s="46"/>
      <c r="AT20" s="48"/>
      <c r="AU20" s="46">
        <v>1500</v>
      </c>
      <c r="AV20" s="46"/>
      <c r="AW20" s="46"/>
      <c r="AX20" s="48"/>
      <c r="AY20" s="46">
        <v>1500</v>
      </c>
      <c r="AZ20" s="46"/>
      <c r="BA20" s="46"/>
      <c r="BB20" s="48"/>
      <c r="BC20" s="46">
        <f t="shared" si="0"/>
        <v>17910</v>
      </c>
      <c r="BD20" s="46">
        <f t="shared" si="1"/>
        <v>0</v>
      </c>
      <c r="BE20" s="46">
        <f t="shared" si="2"/>
        <v>0</v>
      </c>
      <c r="BF20" s="46">
        <f t="shared" si="3"/>
        <v>0</v>
      </c>
    </row>
    <row r="21" spans="1:58" s="51" customFormat="1">
      <c r="A21" s="50">
        <v>14</v>
      </c>
      <c r="B21" s="2"/>
      <c r="C21" s="2"/>
      <c r="D21" s="49" t="s">
        <v>219</v>
      </c>
      <c r="E21" s="49" t="s">
        <v>205</v>
      </c>
      <c r="F21" s="1"/>
      <c r="G21" s="46">
        <v>1360</v>
      </c>
      <c r="H21" s="46"/>
      <c r="I21" s="46">
        <v>240</v>
      </c>
      <c r="J21" s="48"/>
      <c r="K21" s="46">
        <v>1600</v>
      </c>
      <c r="L21" s="46"/>
      <c r="M21" s="46"/>
      <c r="N21" s="48"/>
      <c r="O21" s="46">
        <v>1600</v>
      </c>
      <c r="P21" s="46"/>
      <c r="Q21" s="46"/>
      <c r="R21" s="48"/>
      <c r="S21" s="46">
        <v>1600</v>
      </c>
      <c r="T21" s="46"/>
      <c r="U21" s="46"/>
      <c r="V21" s="48"/>
      <c r="W21" s="46">
        <v>1600</v>
      </c>
      <c r="X21" s="46"/>
      <c r="Y21" s="46"/>
      <c r="Z21" s="48"/>
      <c r="AA21" s="46">
        <v>1600</v>
      </c>
      <c r="AB21" s="46"/>
      <c r="AC21" s="46"/>
      <c r="AD21" s="48"/>
      <c r="AE21" s="46">
        <v>1600</v>
      </c>
      <c r="AF21" s="46"/>
      <c r="AG21" s="46"/>
      <c r="AH21" s="48"/>
      <c r="AI21" s="46">
        <v>1600</v>
      </c>
      <c r="AJ21" s="46"/>
      <c r="AK21" s="46"/>
      <c r="AL21" s="48"/>
      <c r="AM21" s="46">
        <v>1600</v>
      </c>
      <c r="AN21" s="46"/>
      <c r="AO21" s="46"/>
      <c r="AP21" s="48"/>
      <c r="AQ21" s="46">
        <v>1600</v>
      </c>
      <c r="AR21" s="46"/>
      <c r="AS21" s="46"/>
      <c r="AT21" s="48"/>
      <c r="AU21" s="46">
        <v>1600</v>
      </c>
      <c r="AV21" s="46"/>
      <c r="AW21" s="46"/>
      <c r="AX21" s="48"/>
      <c r="AY21" s="46">
        <v>1600</v>
      </c>
      <c r="AZ21" s="46"/>
      <c r="BA21" s="46"/>
      <c r="BB21" s="48"/>
      <c r="BC21" s="46">
        <f t="shared" si="0"/>
        <v>18960</v>
      </c>
      <c r="BD21" s="46">
        <f t="shared" si="1"/>
        <v>0</v>
      </c>
      <c r="BE21" s="46">
        <f t="shared" si="2"/>
        <v>240</v>
      </c>
      <c r="BF21" s="46">
        <f t="shared" si="3"/>
        <v>0</v>
      </c>
    </row>
    <row r="22" spans="1:58" s="51" customFormat="1">
      <c r="A22" s="50">
        <v>15</v>
      </c>
      <c r="B22" s="2"/>
      <c r="C22" s="2"/>
      <c r="D22" s="49" t="s">
        <v>83</v>
      </c>
      <c r="E22" s="49" t="s">
        <v>205</v>
      </c>
      <c r="F22" s="1"/>
      <c r="G22" s="46">
        <v>1700</v>
      </c>
      <c r="H22" s="46"/>
      <c r="I22" s="46"/>
      <c r="J22" s="48"/>
      <c r="K22" s="46">
        <v>1700</v>
      </c>
      <c r="L22" s="46"/>
      <c r="M22" s="46"/>
      <c r="N22" s="48"/>
      <c r="O22" s="46">
        <v>1700</v>
      </c>
      <c r="P22" s="46"/>
      <c r="Q22" s="46"/>
      <c r="R22" s="48"/>
      <c r="S22" s="46">
        <v>1700</v>
      </c>
      <c r="T22" s="46"/>
      <c r="U22" s="46"/>
      <c r="V22" s="48"/>
      <c r="W22" s="46">
        <v>1700</v>
      </c>
      <c r="X22" s="46"/>
      <c r="Y22" s="46"/>
      <c r="Z22" s="48"/>
      <c r="AA22" s="46">
        <v>1700</v>
      </c>
      <c r="AB22" s="46"/>
      <c r="AC22" s="46"/>
      <c r="AD22" s="48"/>
      <c r="AE22" s="46">
        <v>1700</v>
      </c>
      <c r="AF22" s="46"/>
      <c r="AG22" s="46"/>
      <c r="AH22" s="48"/>
      <c r="AI22" s="46">
        <v>1700</v>
      </c>
      <c r="AJ22" s="46"/>
      <c r="AK22" s="46"/>
      <c r="AL22" s="48"/>
      <c r="AM22" s="46">
        <v>1700</v>
      </c>
      <c r="AN22" s="46"/>
      <c r="AO22" s="46"/>
      <c r="AP22" s="48"/>
      <c r="AQ22" s="46">
        <v>1700</v>
      </c>
      <c r="AR22" s="46"/>
      <c r="AS22" s="46"/>
      <c r="AT22" s="48"/>
      <c r="AU22" s="46">
        <v>1700</v>
      </c>
      <c r="AV22" s="46"/>
      <c r="AW22" s="46"/>
      <c r="AX22" s="48"/>
      <c r="AY22" s="46">
        <v>1700</v>
      </c>
      <c r="AZ22" s="46"/>
      <c r="BA22" s="46"/>
      <c r="BB22" s="48"/>
      <c r="BC22" s="46">
        <f t="shared" si="0"/>
        <v>20400</v>
      </c>
      <c r="BD22" s="46">
        <f t="shared" si="1"/>
        <v>0</v>
      </c>
      <c r="BE22" s="46">
        <f t="shared" si="2"/>
        <v>0</v>
      </c>
      <c r="BF22" s="46">
        <f t="shared" si="3"/>
        <v>0</v>
      </c>
    </row>
    <row r="23" spans="1:58" s="51" customFormat="1">
      <c r="A23" s="50">
        <v>16</v>
      </c>
      <c r="B23" s="2"/>
      <c r="C23" s="2"/>
      <c r="D23" s="49" t="s">
        <v>83</v>
      </c>
      <c r="E23" s="49" t="s">
        <v>205</v>
      </c>
      <c r="F23" s="1"/>
      <c r="G23" s="46">
        <v>1400</v>
      </c>
      <c r="H23" s="46"/>
      <c r="I23" s="46"/>
      <c r="J23" s="48"/>
      <c r="K23" s="46">
        <v>1400</v>
      </c>
      <c r="L23" s="46"/>
      <c r="M23" s="46"/>
      <c r="N23" s="48"/>
      <c r="O23" s="46">
        <v>1400</v>
      </c>
      <c r="P23" s="46"/>
      <c r="Q23" s="46"/>
      <c r="R23" s="48"/>
      <c r="S23" s="46">
        <v>1400</v>
      </c>
      <c r="T23" s="46"/>
      <c r="U23" s="46"/>
      <c r="V23" s="48"/>
      <c r="W23" s="46">
        <v>1400</v>
      </c>
      <c r="X23" s="46"/>
      <c r="Y23" s="46"/>
      <c r="Z23" s="48"/>
      <c r="AA23" s="46">
        <v>1400</v>
      </c>
      <c r="AB23" s="46"/>
      <c r="AC23" s="46"/>
      <c r="AD23" s="48"/>
      <c r="AE23" s="46">
        <v>1400</v>
      </c>
      <c r="AF23" s="46"/>
      <c r="AG23" s="46"/>
      <c r="AH23" s="48"/>
      <c r="AI23" s="46">
        <v>1400</v>
      </c>
      <c r="AJ23" s="46"/>
      <c r="AK23" s="46"/>
      <c r="AL23" s="48"/>
      <c r="AM23" s="46">
        <v>1400</v>
      </c>
      <c r="AN23" s="46"/>
      <c r="AO23" s="46"/>
      <c r="AP23" s="48"/>
      <c r="AQ23" s="46">
        <v>1400</v>
      </c>
      <c r="AR23" s="46"/>
      <c r="AS23" s="46"/>
      <c r="AT23" s="48"/>
      <c r="AU23" s="46">
        <v>1400</v>
      </c>
      <c r="AV23" s="46"/>
      <c r="AW23" s="46"/>
      <c r="AX23" s="48"/>
      <c r="AY23" s="46">
        <v>1400</v>
      </c>
      <c r="AZ23" s="46"/>
      <c r="BA23" s="46"/>
      <c r="BB23" s="48"/>
      <c r="BC23" s="46">
        <f t="shared" si="0"/>
        <v>16800</v>
      </c>
      <c r="BD23" s="46">
        <f t="shared" si="1"/>
        <v>0</v>
      </c>
      <c r="BE23" s="46">
        <f t="shared" si="2"/>
        <v>0</v>
      </c>
      <c r="BF23" s="46">
        <f t="shared" si="3"/>
        <v>0</v>
      </c>
    </row>
    <row r="24" spans="1:58" s="51" customFormat="1">
      <c r="A24" s="50">
        <v>17</v>
      </c>
      <c r="B24" s="2"/>
      <c r="C24" s="2"/>
      <c r="D24" s="49" t="s">
        <v>127</v>
      </c>
      <c r="E24" s="49" t="s">
        <v>205</v>
      </c>
      <c r="F24" s="1"/>
      <c r="G24" s="46">
        <v>2000</v>
      </c>
      <c r="H24" s="46"/>
      <c r="I24" s="46"/>
      <c r="J24" s="48"/>
      <c r="K24" s="46">
        <v>2000</v>
      </c>
      <c r="L24" s="46"/>
      <c r="M24" s="46"/>
      <c r="N24" s="48"/>
      <c r="O24" s="46">
        <v>2000</v>
      </c>
      <c r="P24" s="46"/>
      <c r="Q24" s="46"/>
      <c r="R24" s="48"/>
      <c r="S24" s="46">
        <v>2000</v>
      </c>
      <c r="T24" s="46"/>
      <c r="U24" s="46"/>
      <c r="V24" s="48"/>
      <c r="W24" s="46">
        <v>2000</v>
      </c>
      <c r="X24" s="46"/>
      <c r="Y24" s="46"/>
      <c r="Z24" s="48"/>
      <c r="AA24" s="46">
        <v>2000</v>
      </c>
      <c r="AB24" s="46"/>
      <c r="AC24" s="46"/>
      <c r="AD24" s="48"/>
      <c r="AE24" s="46">
        <v>3500</v>
      </c>
      <c r="AF24" s="46"/>
      <c r="AG24" s="46"/>
      <c r="AH24" s="48"/>
      <c r="AI24" s="46">
        <v>500</v>
      </c>
      <c r="AJ24" s="46"/>
      <c r="AK24" s="46"/>
      <c r="AL24" s="48"/>
      <c r="AM24" s="46">
        <v>2000</v>
      </c>
      <c r="AN24" s="46"/>
      <c r="AO24" s="46"/>
      <c r="AP24" s="48"/>
      <c r="AQ24" s="46">
        <v>2000</v>
      </c>
      <c r="AR24" s="46"/>
      <c r="AS24" s="46"/>
      <c r="AT24" s="48"/>
      <c r="AU24" s="46">
        <v>2000</v>
      </c>
      <c r="AV24" s="46"/>
      <c r="AW24" s="46"/>
      <c r="AX24" s="48"/>
      <c r="AY24" s="46">
        <v>2000</v>
      </c>
      <c r="AZ24" s="46"/>
      <c r="BA24" s="46"/>
      <c r="BB24" s="48"/>
      <c r="BC24" s="46">
        <f t="shared" si="0"/>
        <v>24000</v>
      </c>
      <c r="BD24" s="46">
        <f t="shared" si="1"/>
        <v>0</v>
      </c>
      <c r="BE24" s="46">
        <f t="shared" si="2"/>
        <v>0</v>
      </c>
      <c r="BF24" s="46">
        <f t="shared" si="3"/>
        <v>0</v>
      </c>
    </row>
    <row r="25" spans="1:58" s="51" customFormat="1">
      <c r="A25" s="50">
        <v>18</v>
      </c>
      <c r="B25" s="2"/>
      <c r="C25" s="2"/>
      <c r="D25" s="49" t="s">
        <v>113</v>
      </c>
      <c r="E25" s="49" t="s">
        <v>205</v>
      </c>
      <c r="F25" s="1"/>
      <c r="G25" s="46">
        <v>1280</v>
      </c>
      <c r="H25" s="46"/>
      <c r="I25" s="46"/>
      <c r="J25" s="48"/>
      <c r="K25" s="46">
        <v>1280</v>
      </c>
      <c r="L25" s="46"/>
      <c r="M25" s="46"/>
      <c r="N25" s="48"/>
      <c r="O25" s="46">
        <v>1280</v>
      </c>
      <c r="P25" s="46"/>
      <c r="Q25" s="46"/>
      <c r="R25" s="48"/>
      <c r="S25" s="46">
        <v>1280</v>
      </c>
      <c r="T25" s="46"/>
      <c r="U25" s="46"/>
      <c r="V25" s="48"/>
      <c r="W25" s="46">
        <v>1280</v>
      </c>
      <c r="X25" s="46"/>
      <c r="Y25" s="46"/>
      <c r="Z25" s="48"/>
      <c r="AA25" s="46">
        <v>1280</v>
      </c>
      <c r="AB25" s="46"/>
      <c r="AC25" s="46"/>
      <c r="AD25" s="48"/>
      <c r="AE25" s="46">
        <v>1280</v>
      </c>
      <c r="AF25" s="46"/>
      <c r="AG25" s="46"/>
      <c r="AH25" s="48"/>
      <c r="AI25" s="46">
        <v>1280</v>
      </c>
      <c r="AJ25" s="46"/>
      <c r="AK25" s="46"/>
      <c r="AL25" s="48"/>
      <c r="AM25" s="46">
        <v>1280</v>
      </c>
      <c r="AN25" s="46"/>
      <c r="AO25" s="46"/>
      <c r="AP25" s="48"/>
      <c r="AQ25" s="46">
        <v>1280</v>
      </c>
      <c r="AR25" s="46"/>
      <c r="AS25" s="46"/>
      <c r="AT25" s="48"/>
      <c r="AU25" s="46">
        <v>1280</v>
      </c>
      <c r="AV25" s="46"/>
      <c r="AW25" s="46"/>
      <c r="AX25" s="48"/>
      <c r="AY25" s="46">
        <v>1280</v>
      </c>
      <c r="AZ25" s="46"/>
      <c r="BA25" s="46"/>
      <c r="BB25" s="48"/>
      <c r="BC25" s="46">
        <f t="shared" si="0"/>
        <v>15360</v>
      </c>
      <c r="BD25" s="46">
        <f t="shared" si="1"/>
        <v>0</v>
      </c>
      <c r="BE25" s="46">
        <f t="shared" si="2"/>
        <v>0</v>
      </c>
      <c r="BF25" s="46">
        <f t="shared" si="3"/>
        <v>0</v>
      </c>
    </row>
    <row r="26" spans="1:58" s="51" customFormat="1">
      <c r="A26" s="50">
        <v>19</v>
      </c>
      <c r="B26" s="2"/>
      <c r="C26" s="2"/>
      <c r="D26" s="49" t="s">
        <v>83</v>
      </c>
      <c r="E26" s="49" t="s">
        <v>205</v>
      </c>
      <c r="F26" s="1"/>
      <c r="G26" s="46">
        <v>1400</v>
      </c>
      <c r="H26" s="46"/>
      <c r="I26" s="46"/>
      <c r="J26" s="48"/>
      <c r="K26" s="46">
        <v>1400</v>
      </c>
      <c r="L26" s="46"/>
      <c r="M26" s="46"/>
      <c r="N26" s="48"/>
      <c r="O26" s="46">
        <v>1400</v>
      </c>
      <c r="P26" s="46"/>
      <c r="Q26" s="46"/>
      <c r="R26" s="48"/>
      <c r="S26" s="46">
        <v>1400</v>
      </c>
      <c r="T26" s="46"/>
      <c r="U26" s="46"/>
      <c r="V26" s="48"/>
      <c r="W26" s="46">
        <v>1400</v>
      </c>
      <c r="X26" s="46"/>
      <c r="Y26" s="46"/>
      <c r="Z26" s="48"/>
      <c r="AA26" s="46">
        <v>1400</v>
      </c>
      <c r="AB26" s="46"/>
      <c r="AC26" s="46"/>
      <c r="AD26" s="48"/>
      <c r="AE26" s="46">
        <v>1400</v>
      </c>
      <c r="AF26" s="46"/>
      <c r="AG26" s="46"/>
      <c r="AH26" s="48"/>
      <c r="AI26" s="46">
        <v>1400</v>
      </c>
      <c r="AJ26" s="46"/>
      <c r="AK26" s="46"/>
      <c r="AL26" s="48"/>
      <c r="AM26" s="46">
        <v>1400</v>
      </c>
      <c r="AN26" s="46"/>
      <c r="AO26" s="46"/>
      <c r="AP26" s="48"/>
      <c r="AQ26" s="46">
        <v>1400</v>
      </c>
      <c r="AR26" s="46"/>
      <c r="AS26" s="46"/>
      <c r="AT26" s="48"/>
      <c r="AU26" s="46">
        <v>1400</v>
      </c>
      <c r="AV26" s="46"/>
      <c r="AW26" s="46"/>
      <c r="AX26" s="48"/>
      <c r="AY26" s="46">
        <v>1400</v>
      </c>
      <c r="AZ26" s="46"/>
      <c r="BA26" s="46"/>
      <c r="BB26" s="48"/>
      <c r="BC26" s="46">
        <f t="shared" si="0"/>
        <v>16800</v>
      </c>
      <c r="BD26" s="46">
        <f t="shared" si="1"/>
        <v>0</v>
      </c>
      <c r="BE26" s="46">
        <f t="shared" si="2"/>
        <v>0</v>
      </c>
      <c r="BF26" s="46">
        <f t="shared" si="3"/>
        <v>0</v>
      </c>
    </row>
    <row r="27" spans="1:58" s="51" customFormat="1">
      <c r="A27" s="50">
        <v>20</v>
      </c>
      <c r="B27" s="2"/>
      <c r="C27" s="2"/>
      <c r="D27" s="49" t="s">
        <v>83</v>
      </c>
      <c r="E27" s="49" t="s">
        <v>205</v>
      </c>
      <c r="F27" s="1"/>
      <c r="G27" s="46"/>
      <c r="H27" s="46"/>
      <c r="I27" s="46"/>
      <c r="J27" s="48"/>
      <c r="K27" s="46"/>
      <c r="L27" s="46"/>
      <c r="M27" s="46"/>
      <c r="N27" s="48"/>
      <c r="O27" s="46">
        <v>1500</v>
      </c>
      <c r="P27" s="46"/>
      <c r="Q27" s="46"/>
      <c r="R27" s="48"/>
      <c r="S27" s="46">
        <v>1500</v>
      </c>
      <c r="T27" s="46"/>
      <c r="U27" s="46"/>
      <c r="V27" s="48"/>
      <c r="W27" s="46">
        <v>1500</v>
      </c>
      <c r="X27" s="46"/>
      <c r="Y27" s="46"/>
      <c r="Z27" s="48"/>
      <c r="AA27" s="46">
        <v>1500</v>
      </c>
      <c r="AB27" s="46"/>
      <c r="AC27" s="46"/>
      <c r="AD27" s="48"/>
      <c r="AE27" s="46">
        <v>1500</v>
      </c>
      <c r="AF27" s="46"/>
      <c r="AG27" s="46"/>
      <c r="AH27" s="48"/>
      <c r="AI27" s="46">
        <v>1500</v>
      </c>
      <c r="AJ27" s="46"/>
      <c r="AK27" s="46"/>
      <c r="AL27" s="48"/>
      <c r="AM27" s="46">
        <v>1500</v>
      </c>
      <c r="AN27" s="46"/>
      <c r="AO27" s="46"/>
      <c r="AP27" s="48"/>
      <c r="AQ27" s="46">
        <v>1500</v>
      </c>
      <c r="AR27" s="46"/>
      <c r="AS27" s="46"/>
      <c r="AT27" s="48"/>
      <c r="AU27" s="46">
        <v>1500</v>
      </c>
      <c r="AV27" s="46"/>
      <c r="AW27" s="46"/>
      <c r="AX27" s="48"/>
      <c r="AY27" s="46">
        <v>1500</v>
      </c>
      <c r="AZ27" s="46"/>
      <c r="BA27" s="46"/>
      <c r="BB27" s="48"/>
      <c r="BC27" s="46">
        <f t="shared" si="0"/>
        <v>15000</v>
      </c>
      <c r="BD27" s="46">
        <f t="shared" si="1"/>
        <v>0</v>
      </c>
      <c r="BE27" s="46">
        <f t="shared" si="2"/>
        <v>0</v>
      </c>
      <c r="BF27" s="46">
        <f t="shared" si="3"/>
        <v>0</v>
      </c>
    </row>
    <row r="28" spans="1:58" s="51" customFormat="1">
      <c r="A28" s="50">
        <v>21</v>
      </c>
      <c r="B28" s="2"/>
      <c r="C28" s="2"/>
      <c r="D28" s="49" t="s">
        <v>126</v>
      </c>
      <c r="E28" s="49" t="s">
        <v>205</v>
      </c>
      <c r="F28" s="1"/>
      <c r="G28" s="46">
        <v>1460</v>
      </c>
      <c r="H28" s="46"/>
      <c r="I28" s="46"/>
      <c r="J28" s="48"/>
      <c r="K28" s="46">
        <v>1500</v>
      </c>
      <c r="L28" s="46"/>
      <c r="M28" s="46"/>
      <c r="N28" s="48"/>
      <c r="O28" s="46">
        <v>1500</v>
      </c>
      <c r="P28" s="46"/>
      <c r="Q28" s="46"/>
      <c r="R28" s="48"/>
      <c r="S28" s="46">
        <v>1500</v>
      </c>
      <c r="T28" s="46"/>
      <c r="U28" s="46"/>
      <c r="V28" s="48"/>
      <c r="W28" s="46">
        <v>1500</v>
      </c>
      <c r="X28" s="46"/>
      <c r="Y28" s="46"/>
      <c r="Z28" s="48"/>
      <c r="AA28" s="46">
        <v>1500</v>
      </c>
      <c r="AB28" s="46"/>
      <c r="AC28" s="46"/>
      <c r="AD28" s="48"/>
      <c r="AE28" s="46">
        <v>1500</v>
      </c>
      <c r="AF28" s="46"/>
      <c r="AG28" s="46"/>
      <c r="AH28" s="48"/>
      <c r="AI28" s="46">
        <v>1500</v>
      </c>
      <c r="AJ28" s="46"/>
      <c r="AK28" s="46"/>
      <c r="AL28" s="48"/>
      <c r="AM28" s="46">
        <v>1500</v>
      </c>
      <c r="AN28" s="46"/>
      <c r="AO28" s="46"/>
      <c r="AP28" s="48"/>
      <c r="AQ28" s="46">
        <v>1500</v>
      </c>
      <c r="AR28" s="46"/>
      <c r="AS28" s="46"/>
      <c r="AT28" s="48"/>
      <c r="AU28" s="46">
        <v>1500</v>
      </c>
      <c r="AV28" s="46"/>
      <c r="AW28" s="46"/>
      <c r="AX28" s="48"/>
      <c r="AY28" s="46">
        <v>1500</v>
      </c>
      <c r="AZ28" s="46"/>
      <c r="BA28" s="46"/>
      <c r="BB28" s="48"/>
      <c r="BC28" s="46">
        <f t="shared" si="0"/>
        <v>17960</v>
      </c>
      <c r="BD28" s="46">
        <f t="shared" si="1"/>
        <v>0</v>
      </c>
      <c r="BE28" s="46">
        <f t="shared" si="2"/>
        <v>0</v>
      </c>
      <c r="BF28" s="46">
        <f t="shared" si="3"/>
        <v>0</v>
      </c>
    </row>
    <row r="29" spans="1:58" s="51" customFormat="1">
      <c r="A29" s="50">
        <v>22</v>
      </c>
      <c r="B29" s="2"/>
      <c r="C29" s="2"/>
      <c r="D29" s="49" t="s">
        <v>83</v>
      </c>
      <c r="E29" s="49" t="s">
        <v>205</v>
      </c>
      <c r="F29" s="1"/>
      <c r="G29" s="46">
        <v>1000</v>
      </c>
      <c r="H29" s="46"/>
      <c r="I29" s="46"/>
      <c r="J29" s="48"/>
      <c r="K29" s="46">
        <v>1000</v>
      </c>
      <c r="L29" s="46"/>
      <c r="M29" s="46"/>
      <c r="N29" s="48"/>
      <c r="O29" s="46">
        <v>1000</v>
      </c>
      <c r="P29" s="46"/>
      <c r="Q29" s="46"/>
      <c r="R29" s="48"/>
      <c r="S29" s="46">
        <v>1000</v>
      </c>
      <c r="T29" s="46"/>
      <c r="U29" s="46"/>
      <c r="V29" s="48"/>
      <c r="W29" s="46">
        <v>1000</v>
      </c>
      <c r="X29" s="46"/>
      <c r="Y29" s="46"/>
      <c r="Z29" s="48"/>
      <c r="AA29" s="46">
        <v>1000</v>
      </c>
      <c r="AB29" s="46"/>
      <c r="AC29" s="46"/>
      <c r="AD29" s="48"/>
      <c r="AE29" s="46">
        <v>1000</v>
      </c>
      <c r="AF29" s="46"/>
      <c r="AG29" s="46"/>
      <c r="AH29" s="48"/>
      <c r="AI29" s="46">
        <v>1000</v>
      </c>
      <c r="AJ29" s="46"/>
      <c r="AK29" s="46"/>
      <c r="AL29" s="48"/>
      <c r="AM29" s="46">
        <v>1000</v>
      </c>
      <c r="AN29" s="46"/>
      <c r="AO29" s="46"/>
      <c r="AP29" s="48"/>
      <c r="AQ29" s="46">
        <v>1000</v>
      </c>
      <c r="AR29" s="46"/>
      <c r="AS29" s="46"/>
      <c r="AT29" s="48"/>
      <c r="AU29" s="46">
        <v>1000</v>
      </c>
      <c r="AV29" s="46"/>
      <c r="AW29" s="46"/>
      <c r="AX29" s="48"/>
      <c r="AY29" s="46">
        <v>1000</v>
      </c>
      <c r="AZ29" s="46"/>
      <c r="BA29" s="46"/>
      <c r="BB29" s="48"/>
      <c r="BC29" s="46">
        <f t="shared" si="0"/>
        <v>12000</v>
      </c>
      <c r="BD29" s="46">
        <f t="shared" si="1"/>
        <v>0</v>
      </c>
      <c r="BE29" s="46">
        <f t="shared" si="2"/>
        <v>0</v>
      </c>
      <c r="BF29" s="46">
        <f t="shared" si="3"/>
        <v>0</v>
      </c>
    </row>
    <row r="30" spans="1:58" s="51" customFormat="1">
      <c r="A30" s="50">
        <v>23</v>
      </c>
      <c r="B30" s="2"/>
      <c r="C30" s="2"/>
      <c r="D30" s="49" t="s">
        <v>83</v>
      </c>
      <c r="E30" s="49" t="s">
        <v>205</v>
      </c>
      <c r="F30" s="1"/>
      <c r="G30" s="46">
        <v>1000</v>
      </c>
      <c r="H30" s="46"/>
      <c r="I30" s="46"/>
      <c r="J30" s="48"/>
      <c r="K30" s="46">
        <v>1000</v>
      </c>
      <c r="L30" s="46"/>
      <c r="M30" s="46"/>
      <c r="N30" s="48"/>
      <c r="O30" s="46">
        <v>1000</v>
      </c>
      <c r="P30" s="46"/>
      <c r="Q30" s="46"/>
      <c r="R30" s="48"/>
      <c r="S30" s="46">
        <v>1000</v>
      </c>
      <c r="T30" s="46"/>
      <c r="U30" s="46"/>
      <c r="V30" s="48"/>
      <c r="W30" s="46">
        <v>1000</v>
      </c>
      <c r="X30" s="46"/>
      <c r="Y30" s="46"/>
      <c r="Z30" s="48"/>
      <c r="AA30" s="46">
        <v>1000</v>
      </c>
      <c r="AB30" s="46"/>
      <c r="AC30" s="46"/>
      <c r="AD30" s="48"/>
      <c r="AE30" s="46">
        <v>1000</v>
      </c>
      <c r="AF30" s="46"/>
      <c r="AG30" s="46"/>
      <c r="AH30" s="48"/>
      <c r="AI30" s="46">
        <v>1000</v>
      </c>
      <c r="AJ30" s="46"/>
      <c r="AK30" s="46"/>
      <c r="AL30" s="48"/>
      <c r="AM30" s="46">
        <v>1000</v>
      </c>
      <c r="AN30" s="46"/>
      <c r="AO30" s="46"/>
      <c r="AP30" s="48"/>
      <c r="AQ30" s="46">
        <v>1000</v>
      </c>
      <c r="AR30" s="46"/>
      <c r="AS30" s="46"/>
      <c r="AT30" s="48"/>
      <c r="AU30" s="46">
        <v>1000</v>
      </c>
      <c r="AV30" s="46"/>
      <c r="AW30" s="46"/>
      <c r="AX30" s="48"/>
      <c r="AY30" s="46">
        <v>1000</v>
      </c>
      <c r="AZ30" s="46"/>
      <c r="BA30" s="46"/>
      <c r="BB30" s="48"/>
      <c r="BC30" s="46">
        <f t="shared" si="0"/>
        <v>12000</v>
      </c>
      <c r="BD30" s="46">
        <f t="shared" si="1"/>
        <v>0</v>
      </c>
      <c r="BE30" s="46">
        <f t="shared" si="2"/>
        <v>0</v>
      </c>
      <c r="BF30" s="46">
        <f t="shared" si="3"/>
        <v>0</v>
      </c>
    </row>
    <row r="31" spans="1:58" s="51" customFormat="1">
      <c r="A31" s="50">
        <v>24</v>
      </c>
      <c r="B31" s="2"/>
      <c r="C31" s="2"/>
      <c r="D31" s="49" t="s">
        <v>83</v>
      </c>
      <c r="E31" s="49" t="s">
        <v>205</v>
      </c>
      <c r="F31" s="1"/>
      <c r="G31" s="46">
        <v>1400</v>
      </c>
      <c r="H31" s="46"/>
      <c r="I31" s="46"/>
      <c r="J31" s="48"/>
      <c r="K31" s="46">
        <v>1400</v>
      </c>
      <c r="L31" s="46"/>
      <c r="M31" s="46"/>
      <c r="N31" s="48"/>
      <c r="O31" s="46">
        <v>1400</v>
      </c>
      <c r="P31" s="46"/>
      <c r="Q31" s="46"/>
      <c r="R31" s="48"/>
      <c r="S31" s="46">
        <v>1400</v>
      </c>
      <c r="T31" s="46"/>
      <c r="U31" s="46"/>
      <c r="V31" s="48"/>
      <c r="W31" s="46">
        <v>1400</v>
      </c>
      <c r="X31" s="46"/>
      <c r="Y31" s="46"/>
      <c r="Z31" s="48"/>
      <c r="AA31" s="46">
        <v>1400</v>
      </c>
      <c r="AB31" s="46"/>
      <c r="AC31" s="46"/>
      <c r="AD31" s="48"/>
      <c r="AE31" s="46">
        <v>1400</v>
      </c>
      <c r="AF31" s="46"/>
      <c r="AG31" s="46"/>
      <c r="AH31" s="48"/>
      <c r="AI31" s="46">
        <v>1400</v>
      </c>
      <c r="AJ31" s="46"/>
      <c r="AK31" s="46"/>
      <c r="AL31" s="48"/>
      <c r="AM31" s="46">
        <v>1400</v>
      </c>
      <c r="AN31" s="46"/>
      <c r="AO31" s="46"/>
      <c r="AP31" s="48"/>
      <c r="AQ31" s="46">
        <v>1400</v>
      </c>
      <c r="AR31" s="46"/>
      <c r="AS31" s="46"/>
      <c r="AT31" s="48"/>
      <c r="AU31" s="46">
        <v>1400</v>
      </c>
      <c r="AV31" s="46"/>
      <c r="AW31" s="46"/>
      <c r="AX31" s="48"/>
      <c r="AY31" s="46">
        <v>1400</v>
      </c>
      <c r="AZ31" s="46"/>
      <c r="BA31" s="46"/>
      <c r="BB31" s="48"/>
      <c r="BC31" s="46">
        <f t="shared" si="0"/>
        <v>16800</v>
      </c>
      <c r="BD31" s="46">
        <f t="shared" si="1"/>
        <v>0</v>
      </c>
      <c r="BE31" s="46">
        <f t="shared" si="2"/>
        <v>0</v>
      </c>
      <c r="BF31" s="46">
        <f t="shared" si="3"/>
        <v>0</v>
      </c>
    </row>
    <row r="32" spans="1:58" s="51" customFormat="1">
      <c r="A32" s="50">
        <v>25</v>
      </c>
      <c r="B32" s="2"/>
      <c r="C32" s="2"/>
      <c r="D32" s="49" t="s">
        <v>128</v>
      </c>
      <c r="E32" s="49" t="s">
        <v>205</v>
      </c>
      <c r="F32" s="1"/>
      <c r="G32" s="46">
        <v>1260</v>
      </c>
      <c r="H32" s="46"/>
      <c r="I32" s="46">
        <v>320</v>
      </c>
      <c r="J32" s="48"/>
      <c r="K32" s="46">
        <v>1600</v>
      </c>
      <c r="L32" s="46"/>
      <c r="M32" s="46"/>
      <c r="N32" s="48"/>
      <c r="O32" s="46">
        <v>1600</v>
      </c>
      <c r="P32" s="46"/>
      <c r="Q32" s="46"/>
      <c r="R32" s="48"/>
      <c r="S32" s="46">
        <v>1600</v>
      </c>
      <c r="T32" s="46"/>
      <c r="U32" s="46"/>
      <c r="V32" s="48"/>
      <c r="W32" s="46">
        <v>1600</v>
      </c>
      <c r="X32" s="46"/>
      <c r="Y32" s="46"/>
      <c r="Z32" s="48"/>
      <c r="AA32" s="46">
        <v>1600</v>
      </c>
      <c r="AB32" s="46"/>
      <c r="AC32" s="46"/>
      <c r="AD32" s="48"/>
      <c r="AE32" s="46">
        <v>2000</v>
      </c>
      <c r="AF32" s="46"/>
      <c r="AG32" s="46"/>
      <c r="AH32" s="48"/>
      <c r="AI32" s="46">
        <v>1200</v>
      </c>
      <c r="AJ32" s="46"/>
      <c r="AK32" s="46"/>
      <c r="AL32" s="48"/>
      <c r="AM32" s="46">
        <v>1600</v>
      </c>
      <c r="AN32" s="46"/>
      <c r="AO32" s="46"/>
      <c r="AP32" s="48"/>
      <c r="AQ32" s="46">
        <v>1600</v>
      </c>
      <c r="AR32" s="46"/>
      <c r="AS32" s="46"/>
      <c r="AT32" s="48"/>
      <c r="AU32" s="46">
        <v>1600</v>
      </c>
      <c r="AV32" s="46"/>
      <c r="AW32" s="46"/>
      <c r="AX32" s="48"/>
      <c r="AY32" s="46">
        <v>1600</v>
      </c>
      <c r="AZ32" s="46"/>
      <c r="BA32" s="46"/>
      <c r="BB32" s="48"/>
      <c r="BC32" s="46">
        <f t="shared" si="0"/>
        <v>18860</v>
      </c>
      <c r="BD32" s="46">
        <f t="shared" si="1"/>
        <v>0</v>
      </c>
      <c r="BE32" s="46">
        <f t="shared" si="2"/>
        <v>320</v>
      </c>
      <c r="BF32" s="46">
        <f t="shared" si="3"/>
        <v>0</v>
      </c>
    </row>
    <row r="33" spans="1:58" s="51" customFormat="1">
      <c r="A33" s="50">
        <v>26</v>
      </c>
      <c r="B33" s="2"/>
      <c r="C33" s="2"/>
      <c r="D33" s="49" t="s">
        <v>83</v>
      </c>
      <c r="E33" s="49" t="s">
        <v>205</v>
      </c>
      <c r="F33" s="1"/>
      <c r="G33" s="46">
        <v>1700</v>
      </c>
      <c r="H33" s="46"/>
      <c r="I33" s="46"/>
      <c r="J33" s="48"/>
      <c r="K33" s="46">
        <v>1700</v>
      </c>
      <c r="L33" s="46"/>
      <c r="M33" s="46"/>
      <c r="N33" s="48"/>
      <c r="O33" s="46">
        <v>1700</v>
      </c>
      <c r="P33" s="46"/>
      <c r="Q33" s="46"/>
      <c r="R33" s="48"/>
      <c r="S33" s="46">
        <v>1700</v>
      </c>
      <c r="T33" s="46"/>
      <c r="U33" s="46"/>
      <c r="V33" s="48"/>
      <c r="W33" s="46">
        <v>1700</v>
      </c>
      <c r="X33" s="46"/>
      <c r="Y33" s="46"/>
      <c r="Z33" s="48"/>
      <c r="AA33" s="46">
        <v>1700</v>
      </c>
      <c r="AB33" s="46"/>
      <c r="AC33" s="46"/>
      <c r="AD33" s="48"/>
      <c r="AE33" s="46">
        <v>1700</v>
      </c>
      <c r="AF33" s="46"/>
      <c r="AG33" s="46"/>
      <c r="AH33" s="48"/>
      <c r="AI33" s="46">
        <v>1700</v>
      </c>
      <c r="AJ33" s="46"/>
      <c r="AK33" s="46"/>
      <c r="AL33" s="48"/>
      <c r="AM33" s="46">
        <v>1700</v>
      </c>
      <c r="AN33" s="46"/>
      <c r="AO33" s="46"/>
      <c r="AP33" s="48"/>
      <c r="AQ33" s="46">
        <v>1700</v>
      </c>
      <c r="AR33" s="46"/>
      <c r="AS33" s="46"/>
      <c r="AT33" s="48"/>
      <c r="AU33" s="46">
        <v>1700</v>
      </c>
      <c r="AV33" s="46"/>
      <c r="AW33" s="46"/>
      <c r="AX33" s="48"/>
      <c r="AY33" s="46">
        <v>1960.87</v>
      </c>
      <c r="AZ33" s="46"/>
      <c r="BA33" s="46"/>
      <c r="BB33" s="48"/>
      <c r="BC33" s="46">
        <f t="shared" si="0"/>
        <v>20660.87</v>
      </c>
      <c r="BD33" s="46">
        <f t="shared" si="1"/>
        <v>0</v>
      </c>
      <c r="BE33" s="46">
        <f t="shared" si="2"/>
        <v>0</v>
      </c>
      <c r="BF33" s="46">
        <f t="shared" si="3"/>
        <v>0</v>
      </c>
    </row>
    <row r="34" spans="1:58" s="51" customFormat="1">
      <c r="A34" s="50">
        <v>27</v>
      </c>
      <c r="B34" s="2"/>
      <c r="C34" s="2"/>
      <c r="D34" s="49" t="s">
        <v>83</v>
      </c>
      <c r="E34" s="49" t="s">
        <v>205</v>
      </c>
      <c r="F34" s="1"/>
      <c r="G34" s="46">
        <v>2254.5500000000002</v>
      </c>
      <c r="H34" s="46"/>
      <c r="I34" s="46">
        <v>845.45</v>
      </c>
      <c r="J34" s="48"/>
      <c r="K34" s="46">
        <v>3100</v>
      </c>
      <c r="L34" s="46"/>
      <c r="M34" s="46"/>
      <c r="N34" s="48"/>
      <c r="O34" s="46">
        <v>3100</v>
      </c>
      <c r="P34" s="46"/>
      <c r="Q34" s="46"/>
      <c r="R34" s="48"/>
      <c r="S34" s="46">
        <v>3100</v>
      </c>
      <c r="T34" s="46"/>
      <c r="U34" s="46"/>
      <c r="V34" s="48"/>
      <c r="W34" s="46">
        <v>3100</v>
      </c>
      <c r="X34" s="46"/>
      <c r="Y34" s="46"/>
      <c r="Z34" s="48"/>
      <c r="AA34" s="46">
        <v>3100</v>
      </c>
      <c r="AB34" s="46"/>
      <c r="AC34" s="46"/>
      <c r="AD34" s="48"/>
      <c r="AE34" s="46">
        <v>3100</v>
      </c>
      <c r="AF34" s="46"/>
      <c r="AG34" s="46"/>
      <c r="AH34" s="48"/>
      <c r="AI34" s="46">
        <v>3100</v>
      </c>
      <c r="AJ34" s="46"/>
      <c r="AK34" s="46"/>
      <c r="AL34" s="48"/>
      <c r="AM34" s="46">
        <v>3100</v>
      </c>
      <c r="AN34" s="46"/>
      <c r="AO34" s="46"/>
      <c r="AP34" s="48"/>
      <c r="AQ34" s="46">
        <v>3100</v>
      </c>
      <c r="AR34" s="46"/>
      <c r="AS34" s="46"/>
      <c r="AT34" s="48"/>
      <c r="AU34" s="46">
        <v>3100</v>
      </c>
      <c r="AV34" s="46"/>
      <c r="AW34" s="46"/>
      <c r="AX34" s="48"/>
      <c r="AY34" s="46">
        <v>3100</v>
      </c>
      <c r="AZ34" s="46"/>
      <c r="BA34" s="46"/>
      <c r="BB34" s="48"/>
      <c r="BC34" s="46">
        <f t="shared" si="0"/>
        <v>36354.550000000003</v>
      </c>
      <c r="BD34" s="46">
        <f t="shared" si="1"/>
        <v>0</v>
      </c>
      <c r="BE34" s="46">
        <f t="shared" si="2"/>
        <v>845.45</v>
      </c>
      <c r="BF34" s="46">
        <f t="shared" si="3"/>
        <v>0</v>
      </c>
    </row>
    <row r="35" spans="1:58" s="51" customFormat="1">
      <c r="A35" s="50">
        <v>28</v>
      </c>
      <c r="B35" s="2"/>
      <c r="C35" s="2"/>
      <c r="D35" s="49" t="s">
        <v>111</v>
      </c>
      <c r="E35" s="49" t="s">
        <v>205</v>
      </c>
      <c r="F35" s="1"/>
      <c r="G35" s="46">
        <v>2200</v>
      </c>
      <c r="H35" s="46"/>
      <c r="I35" s="46"/>
      <c r="J35" s="48"/>
      <c r="K35" s="46">
        <v>2200</v>
      </c>
      <c r="L35" s="46"/>
      <c r="M35" s="46"/>
      <c r="N35" s="48"/>
      <c r="O35" s="46">
        <v>2200</v>
      </c>
      <c r="P35" s="46"/>
      <c r="Q35" s="46"/>
      <c r="R35" s="48"/>
      <c r="S35" s="46">
        <v>2200</v>
      </c>
      <c r="T35" s="46"/>
      <c r="U35" s="46"/>
      <c r="V35" s="48"/>
      <c r="W35" s="46">
        <v>2200</v>
      </c>
      <c r="X35" s="46"/>
      <c r="Y35" s="46"/>
      <c r="Z35" s="48"/>
      <c r="AA35" s="46">
        <v>2200</v>
      </c>
      <c r="AB35" s="46"/>
      <c r="AC35" s="46"/>
      <c r="AD35" s="48"/>
      <c r="AE35" s="46">
        <v>2200</v>
      </c>
      <c r="AF35" s="46"/>
      <c r="AG35" s="46"/>
      <c r="AH35" s="48"/>
      <c r="AI35" s="46">
        <v>2200</v>
      </c>
      <c r="AJ35" s="46"/>
      <c r="AK35" s="46"/>
      <c r="AL35" s="48"/>
      <c r="AM35" s="46">
        <v>2200</v>
      </c>
      <c r="AN35" s="46"/>
      <c r="AO35" s="46"/>
      <c r="AP35" s="48"/>
      <c r="AQ35" s="46">
        <v>2200</v>
      </c>
      <c r="AR35" s="46"/>
      <c r="AS35" s="46"/>
      <c r="AT35" s="48"/>
      <c r="AU35" s="46">
        <v>2200</v>
      </c>
      <c r="AV35" s="46"/>
      <c r="AW35" s="46"/>
      <c r="AX35" s="48"/>
      <c r="AY35" s="46">
        <v>2200</v>
      </c>
      <c r="AZ35" s="46"/>
      <c r="BA35" s="46"/>
      <c r="BB35" s="48"/>
      <c r="BC35" s="46">
        <f t="shared" si="0"/>
        <v>26400</v>
      </c>
      <c r="BD35" s="46">
        <f t="shared" si="1"/>
        <v>0</v>
      </c>
      <c r="BE35" s="46">
        <f t="shared" si="2"/>
        <v>0</v>
      </c>
      <c r="BF35" s="46">
        <f t="shared" si="3"/>
        <v>0</v>
      </c>
    </row>
    <row r="36" spans="1:58" s="51" customFormat="1">
      <c r="A36" s="50">
        <v>29</v>
      </c>
      <c r="B36" s="2"/>
      <c r="C36" s="2"/>
      <c r="D36" s="49" t="s">
        <v>115</v>
      </c>
      <c r="E36" s="49" t="s">
        <v>205</v>
      </c>
      <c r="F36" s="1"/>
      <c r="G36" s="46">
        <v>1400</v>
      </c>
      <c r="H36" s="46"/>
      <c r="I36" s="46"/>
      <c r="J36" s="48"/>
      <c r="K36" s="46">
        <v>1400</v>
      </c>
      <c r="L36" s="46"/>
      <c r="M36" s="46"/>
      <c r="N36" s="48"/>
      <c r="O36" s="46">
        <v>1400</v>
      </c>
      <c r="P36" s="46"/>
      <c r="Q36" s="46"/>
      <c r="R36" s="48"/>
      <c r="S36" s="46">
        <v>1400</v>
      </c>
      <c r="T36" s="46"/>
      <c r="U36" s="46"/>
      <c r="V36" s="48"/>
      <c r="W36" s="46">
        <v>1400</v>
      </c>
      <c r="X36" s="46"/>
      <c r="Y36" s="46"/>
      <c r="Z36" s="48"/>
      <c r="AA36" s="46">
        <v>1400</v>
      </c>
      <c r="AB36" s="46"/>
      <c r="AC36" s="46"/>
      <c r="AD36" s="48"/>
      <c r="AE36" s="46">
        <v>1400</v>
      </c>
      <c r="AF36" s="46"/>
      <c r="AG36" s="46"/>
      <c r="AH36" s="48"/>
      <c r="AI36" s="46">
        <v>1400</v>
      </c>
      <c r="AJ36" s="46"/>
      <c r="AK36" s="46"/>
      <c r="AL36" s="48"/>
      <c r="AM36" s="46">
        <v>1400</v>
      </c>
      <c r="AN36" s="46"/>
      <c r="AO36" s="46"/>
      <c r="AP36" s="48"/>
      <c r="AQ36" s="46">
        <v>1400</v>
      </c>
      <c r="AR36" s="46"/>
      <c r="AS36" s="46"/>
      <c r="AT36" s="48"/>
      <c r="AU36" s="46">
        <v>1400</v>
      </c>
      <c r="AV36" s="46"/>
      <c r="AW36" s="46"/>
      <c r="AX36" s="48"/>
      <c r="AY36" s="46">
        <v>1400</v>
      </c>
      <c r="AZ36" s="46"/>
      <c r="BA36" s="46"/>
      <c r="BB36" s="48"/>
      <c r="BC36" s="46">
        <f t="shared" si="0"/>
        <v>16800</v>
      </c>
      <c r="BD36" s="46">
        <f t="shared" si="1"/>
        <v>0</v>
      </c>
      <c r="BE36" s="46">
        <f t="shared" si="2"/>
        <v>0</v>
      </c>
      <c r="BF36" s="46">
        <f t="shared" si="3"/>
        <v>0</v>
      </c>
    </row>
    <row r="37" spans="1:58" s="51" customFormat="1">
      <c r="A37" s="50">
        <v>30</v>
      </c>
      <c r="B37" s="2"/>
      <c r="C37" s="2"/>
      <c r="D37" s="49" t="s">
        <v>113</v>
      </c>
      <c r="E37" s="49" t="s">
        <v>205</v>
      </c>
      <c r="F37" s="1"/>
      <c r="G37" s="46">
        <v>1200</v>
      </c>
      <c r="H37" s="46"/>
      <c r="I37" s="46"/>
      <c r="J37" s="48"/>
      <c r="K37" s="46">
        <v>1200</v>
      </c>
      <c r="L37" s="46"/>
      <c r="M37" s="46"/>
      <c r="N37" s="48"/>
      <c r="O37" s="46">
        <v>1200</v>
      </c>
      <c r="P37" s="46"/>
      <c r="Q37" s="46"/>
      <c r="R37" s="48"/>
      <c r="S37" s="46">
        <v>1200</v>
      </c>
      <c r="T37" s="46"/>
      <c r="U37" s="46"/>
      <c r="V37" s="48"/>
      <c r="W37" s="46">
        <v>1200</v>
      </c>
      <c r="X37" s="46"/>
      <c r="Y37" s="46"/>
      <c r="Z37" s="48"/>
      <c r="AA37" s="46">
        <v>1200</v>
      </c>
      <c r="AB37" s="46"/>
      <c r="AC37" s="46"/>
      <c r="AD37" s="48"/>
      <c r="AE37" s="46">
        <v>1200</v>
      </c>
      <c r="AF37" s="46"/>
      <c r="AG37" s="46"/>
      <c r="AH37" s="48"/>
      <c r="AI37" s="46">
        <v>1418.18</v>
      </c>
      <c r="AJ37" s="46"/>
      <c r="AK37" s="46"/>
      <c r="AL37" s="48"/>
      <c r="AM37" s="46">
        <v>981.82</v>
      </c>
      <c r="AN37" s="46"/>
      <c r="AO37" s="46"/>
      <c r="AP37" s="48"/>
      <c r="AQ37" s="46">
        <v>1200</v>
      </c>
      <c r="AR37" s="46"/>
      <c r="AS37" s="46"/>
      <c r="AT37" s="48"/>
      <c r="AU37" s="46">
        <v>1200</v>
      </c>
      <c r="AV37" s="46"/>
      <c r="AW37" s="46"/>
      <c r="AX37" s="48"/>
      <c r="AY37" s="46">
        <v>1200</v>
      </c>
      <c r="AZ37" s="46"/>
      <c r="BA37" s="46"/>
      <c r="BB37" s="48"/>
      <c r="BC37" s="46">
        <f t="shared" si="0"/>
        <v>14400</v>
      </c>
      <c r="BD37" s="46">
        <f t="shared" si="1"/>
        <v>0</v>
      </c>
      <c r="BE37" s="46">
        <f t="shared" si="2"/>
        <v>0</v>
      </c>
      <c r="BF37" s="46">
        <f t="shared" si="3"/>
        <v>0</v>
      </c>
    </row>
    <row r="38" spans="1:58" s="51" customFormat="1">
      <c r="A38" s="50">
        <v>31</v>
      </c>
      <c r="B38" s="2"/>
      <c r="C38" s="2"/>
      <c r="D38" s="49" t="s">
        <v>127</v>
      </c>
      <c r="E38" s="49" t="s">
        <v>205</v>
      </c>
      <c r="F38" s="1"/>
      <c r="G38" s="46">
        <v>960</v>
      </c>
      <c r="H38" s="46"/>
      <c r="I38" s="46">
        <v>240</v>
      </c>
      <c r="J38" s="48"/>
      <c r="K38" s="46">
        <v>1200</v>
      </c>
      <c r="L38" s="46"/>
      <c r="M38" s="46"/>
      <c r="N38" s="48"/>
      <c r="O38" s="46">
        <v>660</v>
      </c>
      <c r="P38" s="46"/>
      <c r="Q38" s="46">
        <v>540</v>
      </c>
      <c r="R38" s="48"/>
      <c r="S38" s="46">
        <v>1200</v>
      </c>
      <c r="T38" s="46"/>
      <c r="U38" s="46"/>
      <c r="V38" s="48"/>
      <c r="W38" s="46">
        <v>1200</v>
      </c>
      <c r="X38" s="46"/>
      <c r="Y38" s="46"/>
      <c r="Z38" s="48"/>
      <c r="AA38" s="46">
        <v>1200</v>
      </c>
      <c r="AB38" s="46"/>
      <c r="AC38" s="46"/>
      <c r="AD38" s="48"/>
      <c r="AE38" s="46">
        <v>1200</v>
      </c>
      <c r="AF38" s="46"/>
      <c r="AG38" s="46"/>
      <c r="AH38" s="48"/>
      <c r="AI38" s="46">
        <v>1200</v>
      </c>
      <c r="AJ38" s="46"/>
      <c r="AK38" s="46"/>
      <c r="AL38" s="48"/>
      <c r="AM38" s="46">
        <v>1200</v>
      </c>
      <c r="AN38" s="46"/>
      <c r="AO38" s="46"/>
      <c r="AP38" s="48"/>
      <c r="AQ38" s="46">
        <v>1200</v>
      </c>
      <c r="AR38" s="46"/>
      <c r="AS38" s="46"/>
      <c r="AT38" s="48"/>
      <c r="AU38" s="46">
        <v>1200</v>
      </c>
      <c r="AV38" s="46"/>
      <c r="AW38" s="46"/>
      <c r="AX38" s="48"/>
      <c r="AY38" s="46">
        <v>1200</v>
      </c>
      <c r="AZ38" s="46"/>
      <c r="BA38" s="46"/>
      <c r="BB38" s="48"/>
      <c r="BC38" s="46">
        <f t="shared" si="0"/>
        <v>13620</v>
      </c>
      <c r="BD38" s="46">
        <f t="shared" si="1"/>
        <v>0</v>
      </c>
      <c r="BE38" s="46">
        <f t="shared" si="2"/>
        <v>780</v>
      </c>
      <c r="BF38" s="46">
        <f t="shared" si="3"/>
        <v>0</v>
      </c>
    </row>
    <row r="39" spans="1:58" s="51" customFormat="1">
      <c r="A39" s="50">
        <v>32</v>
      </c>
      <c r="B39" s="2"/>
      <c r="C39" s="2"/>
      <c r="D39" s="49" t="s">
        <v>111</v>
      </c>
      <c r="E39" s="49" t="s">
        <v>205</v>
      </c>
      <c r="F39" s="1"/>
      <c r="G39" s="46">
        <v>3500</v>
      </c>
      <c r="H39" s="46"/>
      <c r="I39" s="46"/>
      <c r="J39" s="48"/>
      <c r="K39" s="46">
        <v>3500</v>
      </c>
      <c r="L39" s="46"/>
      <c r="M39" s="46"/>
      <c r="N39" s="48"/>
      <c r="O39" s="46">
        <v>3500</v>
      </c>
      <c r="P39" s="46"/>
      <c r="Q39" s="46"/>
      <c r="R39" s="48"/>
      <c r="S39" s="46">
        <v>3500</v>
      </c>
      <c r="T39" s="46"/>
      <c r="U39" s="46"/>
      <c r="V39" s="48"/>
      <c r="W39" s="46">
        <v>3500</v>
      </c>
      <c r="X39" s="46"/>
      <c r="Y39" s="46"/>
      <c r="Z39" s="48"/>
      <c r="AA39" s="46">
        <v>3500</v>
      </c>
      <c r="AB39" s="46"/>
      <c r="AC39" s="46"/>
      <c r="AD39" s="48"/>
      <c r="AE39" s="46">
        <v>3500</v>
      </c>
      <c r="AF39" s="46"/>
      <c r="AG39" s="46"/>
      <c r="AH39" s="48"/>
      <c r="AI39" s="46">
        <v>3500</v>
      </c>
      <c r="AJ39" s="46"/>
      <c r="AK39" s="46"/>
      <c r="AL39" s="48"/>
      <c r="AM39" s="46">
        <v>3500</v>
      </c>
      <c r="AN39" s="46"/>
      <c r="AO39" s="46"/>
      <c r="AP39" s="48"/>
      <c r="AQ39" s="46">
        <v>3500</v>
      </c>
      <c r="AR39" s="46"/>
      <c r="AS39" s="46"/>
      <c r="AT39" s="48"/>
      <c r="AU39" s="46">
        <v>3500</v>
      </c>
      <c r="AV39" s="46"/>
      <c r="AW39" s="46"/>
      <c r="AX39" s="48"/>
      <c r="AY39" s="55">
        <f>3500-835.13-21.31-208.78</f>
        <v>2434.7799999999997</v>
      </c>
      <c r="AZ39" s="46"/>
      <c r="BA39" s="46"/>
      <c r="BB39" s="48"/>
      <c r="BC39" s="46">
        <f t="shared" si="0"/>
        <v>40934.78</v>
      </c>
      <c r="BD39" s="46">
        <f t="shared" si="1"/>
        <v>0</v>
      </c>
      <c r="BE39" s="46">
        <f t="shared" si="2"/>
        <v>0</v>
      </c>
      <c r="BF39" s="46">
        <f t="shared" si="3"/>
        <v>0</v>
      </c>
    </row>
    <row r="40" spans="1:58" s="51" customFormat="1">
      <c r="A40" s="50">
        <v>33</v>
      </c>
      <c r="B40" s="2"/>
      <c r="C40" s="2"/>
      <c r="D40" s="49" t="s">
        <v>113</v>
      </c>
      <c r="E40" s="49" t="s">
        <v>205</v>
      </c>
      <c r="F40" s="1"/>
      <c r="G40" s="46">
        <v>720</v>
      </c>
      <c r="H40" s="46"/>
      <c r="I40" s="46">
        <v>480</v>
      </c>
      <c r="J40" s="48"/>
      <c r="K40" s="46">
        <v>1200</v>
      </c>
      <c r="L40" s="46"/>
      <c r="M40" s="46"/>
      <c r="N40" s="48"/>
      <c r="O40" s="46">
        <v>1200</v>
      </c>
      <c r="P40" s="46"/>
      <c r="Q40" s="46"/>
      <c r="R40" s="48"/>
      <c r="S40" s="46">
        <v>1200</v>
      </c>
      <c r="T40" s="46"/>
      <c r="U40" s="46"/>
      <c r="V40" s="48"/>
      <c r="W40" s="46">
        <v>1200</v>
      </c>
      <c r="X40" s="46"/>
      <c r="Y40" s="46"/>
      <c r="Z40" s="48"/>
      <c r="AA40" s="46">
        <v>1200</v>
      </c>
      <c r="AB40" s="46"/>
      <c r="AC40" s="46"/>
      <c r="AD40" s="48"/>
      <c r="AE40" s="46">
        <v>1200</v>
      </c>
      <c r="AF40" s="46"/>
      <c r="AG40" s="46"/>
      <c r="AH40" s="48"/>
      <c r="AI40" s="46">
        <v>1200</v>
      </c>
      <c r="AJ40" s="46"/>
      <c r="AK40" s="46"/>
      <c r="AL40" s="48"/>
      <c r="AM40" s="46">
        <v>1200</v>
      </c>
      <c r="AN40" s="46"/>
      <c r="AO40" s="46"/>
      <c r="AP40" s="48"/>
      <c r="AQ40" s="46">
        <v>1200</v>
      </c>
      <c r="AR40" s="46"/>
      <c r="AS40" s="46"/>
      <c r="AT40" s="48"/>
      <c r="AU40" s="46">
        <v>1200</v>
      </c>
      <c r="AV40" s="46"/>
      <c r="AW40" s="46"/>
      <c r="AX40" s="48"/>
      <c r="AY40" s="46">
        <v>1200</v>
      </c>
      <c r="AZ40" s="46"/>
      <c r="BA40" s="46"/>
      <c r="BB40" s="48"/>
      <c r="BC40" s="46">
        <f t="shared" ref="BC40:BC71" si="4">AY40+AU40+AQ40+AM40+AI40+AE40+AA40+W40+S40+O40+K40+G40</f>
        <v>13920</v>
      </c>
      <c r="BD40" s="46">
        <f t="shared" ref="BD40:BD71" si="5">AZ40+AV40+AR40+AN40+AJ40+AF40+AB40+X40+T40+P40+L40+H40</f>
        <v>0</v>
      </c>
      <c r="BE40" s="46">
        <f t="shared" ref="BE40:BE71" si="6">BA40+AW40+AS40+AO40+AK40+AG40+AC40+Y40+U40+Q40+M40+I40</f>
        <v>480</v>
      </c>
      <c r="BF40" s="46">
        <f t="shared" ref="BF40:BF71" si="7">BB40+AX40+AT40+AP40+AL40+AH40+AD40+Z40+V40+R40+N40+J40</f>
        <v>0</v>
      </c>
    </row>
    <row r="41" spans="1:58" s="51" customFormat="1">
      <c r="A41" s="50">
        <v>34</v>
      </c>
      <c r="B41" s="2"/>
      <c r="C41" s="2"/>
      <c r="D41" s="49" t="s">
        <v>127</v>
      </c>
      <c r="E41" s="49" t="s">
        <v>205</v>
      </c>
      <c r="F41" s="1"/>
      <c r="G41" s="46">
        <v>1500</v>
      </c>
      <c r="H41" s="46"/>
      <c r="I41" s="46"/>
      <c r="J41" s="48"/>
      <c r="K41" s="46">
        <v>1885</v>
      </c>
      <c r="L41" s="46"/>
      <c r="M41" s="46"/>
      <c r="N41" s="48"/>
      <c r="O41" s="46">
        <v>1850</v>
      </c>
      <c r="P41" s="46"/>
      <c r="Q41" s="46"/>
      <c r="R41" s="48"/>
      <c r="S41" s="46">
        <v>1850</v>
      </c>
      <c r="T41" s="46"/>
      <c r="U41" s="46"/>
      <c r="V41" s="48"/>
      <c r="W41" s="46">
        <v>1850</v>
      </c>
      <c r="X41" s="46"/>
      <c r="Y41" s="46"/>
      <c r="Z41" s="48"/>
      <c r="AA41" s="46">
        <v>1850</v>
      </c>
      <c r="AB41" s="46"/>
      <c r="AC41" s="46"/>
      <c r="AD41" s="48"/>
      <c r="AE41" s="46">
        <v>1850</v>
      </c>
      <c r="AF41" s="46"/>
      <c r="AG41" s="46"/>
      <c r="AH41" s="48"/>
      <c r="AI41" s="46">
        <v>1850</v>
      </c>
      <c r="AJ41" s="46"/>
      <c r="AK41" s="46"/>
      <c r="AL41" s="48"/>
      <c r="AM41" s="46">
        <v>1850</v>
      </c>
      <c r="AN41" s="46"/>
      <c r="AO41" s="46"/>
      <c r="AP41" s="48"/>
      <c r="AQ41" s="46">
        <v>1850</v>
      </c>
      <c r="AR41" s="46"/>
      <c r="AS41" s="46"/>
      <c r="AT41" s="48"/>
      <c r="AU41" s="46">
        <v>1850</v>
      </c>
      <c r="AV41" s="46"/>
      <c r="AW41" s="46"/>
      <c r="AX41" s="48"/>
      <c r="AY41" s="46">
        <v>1850</v>
      </c>
      <c r="AZ41" s="46"/>
      <c r="BA41" s="46"/>
      <c r="BB41" s="48"/>
      <c r="BC41" s="46">
        <f t="shared" si="4"/>
        <v>21885</v>
      </c>
      <c r="BD41" s="46">
        <f t="shared" si="5"/>
        <v>0</v>
      </c>
      <c r="BE41" s="46">
        <f t="shared" si="6"/>
        <v>0</v>
      </c>
      <c r="BF41" s="46">
        <f t="shared" si="7"/>
        <v>0</v>
      </c>
    </row>
    <row r="42" spans="1:58" s="51" customFormat="1">
      <c r="A42" s="50">
        <v>35</v>
      </c>
      <c r="B42" s="2"/>
      <c r="C42" s="2"/>
      <c r="D42" s="49" t="s">
        <v>120</v>
      </c>
      <c r="E42" s="49" t="s">
        <v>205</v>
      </c>
      <c r="F42" s="1"/>
      <c r="G42" s="46">
        <v>1425</v>
      </c>
      <c r="H42" s="46"/>
      <c r="I42" s="46"/>
      <c r="J42" s="48"/>
      <c r="K42" s="46">
        <v>1500</v>
      </c>
      <c r="L42" s="46"/>
      <c r="M42" s="46"/>
      <c r="N42" s="48"/>
      <c r="O42" s="46">
        <v>1500</v>
      </c>
      <c r="P42" s="46"/>
      <c r="Q42" s="46"/>
      <c r="R42" s="48"/>
      <c r="S42" s="46">
        <v>1500</v>
      </c>
      <c r="T42" s="46"/>
      <c r="U42" s="46"/>
      <c r="V42" s="48"/>
      <c r="W42" s="46">
        <v>1500</v>
      </c>
      <c r="X42" s="46"/>
      <c r="Y42" s="46"/>
      <c r="Z42" s="48"/>
      <c r="AA42" s="46">
        <v>1500</v>
      </c>
      <c r="AB42" s="46"/>
      <c r="AC42" s="46"/>
      <c r="AD42" s="48"/>
      <c r="AE42" s="46">
        <v>1500</v>
      </c>
      <c r="AF42" s="46"/>
      <c r="AG42" s="46"/>
      <c r="AH42" s="48"/>
      <c r="AI42" s="46">
        <v>1500</v>
      </c>
      <c r="AJ42" s="46"/>
      <c r="AK42" s="46"/>
      <c r="AL42" s="48"/>
      <c r="AM42" s="46">
        <v>1500</v>
      </c>
      <c r="AN42" s="46"/>
      <c r="AO42" s="46"/>
      <c r="AP42" s="48"/>
      <c r="AQ42" s="46">
        <v>1500</v>
      </c>
      <c r="AR42" s="46"/>
      <c r="AS42" s="46"/>
      <c r="AT42" s="48"/>
      <c r="AU42" s="46">
        <v>1500</v>
      </c>
      <c r="AV42" s="46"/>
      <c r="AW42" s="46"/>
      <c r="AX42" s="48"/>
      <c r="AY42" s="46">
        <v>1500</v>
      </c>
      <c r="AZ42" s="46"/>
      <c r="BA42" s="46"/>
      <c r="BB42" s="48"/>
      <c r="BC42" s="46">
        <f t="shared" si="4"/>
        <v>17925</v>
      </c>
      <c r="BD42" s="46">
        <f t="shared" si="5"/>
        <v>0</v>
      </c>
      <c r="BE42" s="46">
        <f t="shared" si="6"/>
        <v>0</v>
      </c>
      <c r="BF42" s="46">
        <f t="shared" si="7"/>
        <v>0</v>
      </c>
    </row>
    <row r="43" spans="1:58" s="51" customFormat="1">
      <c r="A43" s="50">
        <v>36</v>
      </c>
      <c r="B43" s="2"/>
      <c r="C43" s="2"/>
      <c r="D43" s="49" t="s">
        <v>113</v>
      </c>
      <c r="E43" s="49" t="s">
        <v>205</v>
      </c>
      <c r="F43" s="1"/>
      <c r="G43" s="46">
        <v>1500</v>
      </c>
      <c r="H43" s="46"/>
      <c r="I43" s="46"/>
      <c r="J43" s="48"/>
      <c r="K43" s="46">
        <v>1500</v>
      </c>
      <c r="L43" s="46"/>
      <c r="M43" s="46"/>
      <c r="N43" s="48"/>
      <c r="O43" s="46">
        <v>1661.9</v>
      </c>
      <c r="P43" s="46"/>
      <c r="Q43" s="46"/>
      <c r="R43" s="48"/>
      <c r="S43" s="46">
        <v>1700</v>
      </c>
      <c r="T43" s="46"/>
      <c r="U43" s="46"/>
      <c r="V43" s="48"/>
      <c r="W43" s="46">
        <v>1700</v>
      </c>
      <c r="X43" s="46"/>
      <c r="Y43" s="46"/>
      <c r="Z43" s="48"/>
      <c r="AA43" s="46">
        <v>1700</v>
      </c>
      <c r="AB43" s="46"/>
      <c r="AC43" s="46"/>
      <c r="AD43" s="48"/>
      <c r="AE43" s="46">
        <v>1700</v>
      </c>
      <c r="AF43" s="46"/>
      <c r="AG43" s="46"/>
      <c r="AH43" s="48"/>
      <c r="AI43" s="46">
        <v>1700</v>
      </c>
      <c r="AJ43" s="46"/>
      <c r="AK43" s="46"/>
      <c r="AL43" s="48"/>
      <c r="AM43" s="46">
        <v>1700</v>
      </c>
      <c r="AN43" s="46"/>
      <c r="AO43" s="46"/>
      <c r="AP43" s="48"/>
      <c r="AQ43" s="46">
        <v>1700</v>
      </c>
      <c r="AR43" s="46"/>
      <c r="AS43" s="46"/>
      <c r="AT43" s="48"/>
      <c r="AU43" s="46">
        <v>1700</v>
      </c>
      <c r="AV43" s="46"/>
      <c r="AW43" s="46"/>
      <c r="AX43" s="48"/>
      <c r="AY43" s="46">
        <v>1700</v>
      </c>
      <c r="AZ43" s="46"/>
      <c r="BA43" s="46"/>
      <c r="BB43" s="48"/>
      <c r="BC43" s="46">
        <f t="shared" si="4"/>
        <v>19961.900000000001</v>
      </c>
      <c r="BD43" s="46">
        <f t="shared" si="5"/>
        <v>0</v>
      </c>
      <c r="BE43" s="46">
        <f t="shared" si="6"/>
        <v>0</v>
      </c>
      <c r="BF43" s="46">
        <f t="shared" si="7"/>
        <v>0</v>
      </c>
    </row>
    <row r="44" spans="1:58" s="51" customFormat="1">
      <c r="A44" s="50">
        <v>37</v>
      </c>
      <c r="B44" s="2"/>
      <c r="C44" s="2"/>
      <c r="D44" s="49" t="s">
        <v>133</v>
      </c>
      <c r="E44" s="49" t="s">
        <v>205</v>
      </c>
      <c r="F44" s="1"/>
      <c r="G44" s="46">
        <v>4000</v>
      </c>
      <c r="H44" s="46"/>
      <c r="I44" s="46"/>
      <c r="J44" s="48"/>
      <c r="K44" s="46">
        <v>4000</v>
      </c>
      <c r="L44" s="46"/>
      <c r="M44" s="46"/>
      <c r="N44" s="48"/>
      <c r="O44" s="46">
        <v>1333.33</v>
      </c>
      <c r="P44" s="46"/>
      <c r="Q44" s="46"/>
      <c r="R44" s="48"/>
      <c r="S44" s="46"/>
      <c r="T44" s="46"/>
      <c r="U44" s="46"/>
      <c r="V44" s="48"/>
      <c r="W44" s="46"/>
      <c r="X44" s="46"/>
      <c r="Y44" s="46"/>
      <c r="Z44" s="48"/>
      <c r="AA44" s="46"/>
      <c r="AB44" s="46"/>
      <c r="AC44" s="46"/>
      <c r="AD44" s="48"/>
      <c r="AE44" s="46"/>
      <c r="AF44" s="46"/>
      <c r="AG44" s="46"/>
      <c r="AH44" s="48"/>
      <c r="AI44" s="46"/>
      <c r="AJ44" s="46"/>
      <c r="AK44" s="46"/>
      <c r="AL44" s="48"/>
      <c r="AM44" s="46"/>
      <c r="AN44" s="46"/>
      <c r="AO44" s="46"/>
      <c r="AP44" s="48"/>
      <c r="AQ44" s="46"/>
      <c r="AR44" s="46"/>
      <c r="AS44" s="46"/>
      <c r="AT44" s="48"/>
      <c r="AU44" s="46"/>
      <c r="AV44" s="46"/>
      <c r="AW44" s="46"/>
      <c r="AX44" s="48"/>
      <c r="AY44" s="46"/>
      <c r="AZ44" s="46"/>
      <c r="BA44" s="46"/>
      <c r="BB44" s="48"/>
      <c r="BC44" s="46">
        <f t="shared" si="4"/>
        <v>9333.33</v>
      </c>
      <c r="BD44" s="46">
        <f t="shared" si="5"/>
        <v>0</v>
      </c>
      <c r="BE44" s="46">
        <f t="shared" si="6"/>
        <v>0</v>
      </c>
      <c r="BF44" s="46">
        <f t="shared" si="7"/>
        <v>0</v>
      </c>
    </row>
    <row r="45" spans="1:58" s="51" customFormat="1">
      <c r="A45" s="50">
        <v>38</v>
      </c>
      <c r="B45" s="2"/>
      <c r="C45" s="2"/>
      <c r="D45" s="49" t="s">
        <v>127</v>
      </c>
      <c r="E45" s="49" t="s">
        <v>205</v>
      </c>
      <c r="F45" s="1"/>
      <c r="G45" s="46">
        <v>1200</v>
      </c>
      <c r="H45" s="46"/>
      <c r="I45" s="46"/>
      <c r="J45" s="48"/>
      <c r="K45" s="46">
        <v>1200</v>
      </c>
      <c r="L45" s="46"/>
      <c r="M45" s="46"/>
      <c r="N45" s="48"/>
      <c r="O45" s="46">
        <v>1200</v>
      </c>
      <c r="P45" s="46"/>
      <c r="Q45" s="46"/>
      <c r="R45" s="48"/>
      <c r="S45" s="46">
        <v>1200</v>
      </c>
      <c r="T45" s="46"/>
      <c r="U45" s="46"/>
      <c r="V45" s="48"/>
      <c r="W45" s="46">
        <v>1200</v>
      </c>
      <c r="X45" s="46"/>
      <c r="Y45" s="46"/>
      <c r="Z45" s="48"/>
      <c r="AA45" s="46">
        <v>1200</v>
      </c>
      <c r="AB45" s="46"/>
      <c r="AC45" s="46"/>
      <c r="AD45" s="48"/>
      <c r="AE45" s="46">
        <v>1200</v>
      </c>
      <c r="AF45" s="46"/>
      <c r="AG45" s="46"/>
      <c r="AH45" s="48"/>
      <c r="AI45" s="46">
        <v>1200</v>
      </c>
      <c r="AJ45" s="46"/>
      <c r="AK45" s="46"/>
      <c r="AL45" s="48"/>
      <c r="AM45" s="46">
        <v>1200</v>
      </c>
      <c r="AN45" s="46"/>
      <c r="AO45" s="46"/>
      <c r="AP45" s="48"/>
      <c r="AQ45" s="46">
        <v>1200</v>
      </c>
      <c r="AR45" s="46"/>
      <c r="AS45" s="46"/>
      <c r="AT45" s="48"/>
      <c r="AU45" s="46">
        <v>1200</v>
      </c>
      <c r="AV45" s="46"/>
      <c r="AW45" s="46"/>
      <c r="AX45" s="48"/>
      <c r="AY45" s="46">
        <v>1200</v>
      </c>
      <c r="AZ45" s="46"/>
      <c r="BA45" s="46"/>
      <c r="BB45" s="48"/>
      <c r="BC45" s="46">
        <f t="shared" si="4"/>
        <v>14400</v>
      </c>
      <c r="BD45" s="46">
        <f t="shared" si="5"/>
        <v>0</v>
      </c>
      <c r="BE45" s="46">
        <f t="shared" si="6"/>
        <v>0</v>
      </c>
      <c r="BF45" s="46">
        <f t="shared" si="7"/>
        <v>0</v>
      </c>
    </row>
    <row r="46" spans="1:58" s="51" customFormat="1">
      <c r="A46" s="50">
        <v>39</v>
      </c>
      <c r="B46" s="2"/>
      <c r="C46" s="2"/>
      <c r="D46" s="49" t="s">
        <v>104</v>
      </c>
      <c r="E46" s="49" t="s">
        <v>205</v>
      </c>
      <c r="F46" s="1"/>
      <c r="G46" s="46">
        <v>1450</v>
      </c>
      <c r="H46" s="46"/>
      <c r="I46" s="46"/>
      <c r="J46" s="48"/>
      <c r="K46" s="46">
        <v>1500</v>
      </c>
      <c r="L46" s="46"/>
      <c r="M46" s="46"/>
      <c r="N46" s="48"/>
      <c r="O46" s="46">
        <v>1500</v>
      </c>
      <c r="P46" s="46"/>
      <c r="Q46" s="46"/>
      <c r="R46" s="48"/>
      <c r="S46" s="46">
        <v>1500</v>
      </c>
      <c r="T46" s="46"/>
      <c r="U46" s="46"/>
      <c r="V46" s="48"/>
      <c r="W46" s="46">
        <v>1500</v>
      </c>
      <c r="X46" s="46"/>
      <c r="Y46" s="46"/>
      <c r="Z46" s="48"/>
      <c r="AA46" s="46">
        <v>1500</v>
      </c>
      <c r="AB46" s="46"/>
      <c r="AC46" s="46"/>
      <c r="AD46" s="48"/>
      <c r="AE46" s="46">
        <v>1500</v>
      </c>
      <c r="AF46" s="46"/>
      <c r="AG46" s="46"/>
      <c r="AH46" s="48"/>
      <c r="AI46" s="46">
        <v>1500</v>
      </c>
      <c r="AJ46" s="46"/>
      <c r="AK46" s="46"/>
      <c r="AL46" s="48"/>
      <c r="AM46" s="46">
        <v>1500</v>
      </c>
      <c r="AN46" s="46"/>
      <c r="AO46" s="46"/>
      <c r="AP46" s="48"/>
      <c r="AQ46" s="46">
        <v>1500</v>
      </c>
      <c r="AR46" s="46"/>
      <c r="AS46" s="46"/>
      <c r="AT46" s="48"/>
      <c r="AU46" s="46">
        <v>1500</v>
      </c>
      <c r="AV46" s="46"/>
      <c r="AW46" s="46"/>
      <c r="AX46" s="48"/>
      <c r="AY46" s="46">
        <v>1500</v>
      </c>
      <c r="AZ46" s="46"/>
      <c r="BA46" s="46"/>
      <c r="BB46" s="48"/>
      <c r="BC46" s="46">
        <f t="shared" si="4"/>
        <v>17950</v>
      </c>
      <c r="BD46" s="46">
        <f t="shared" si="5"/>
        <v>0</v>
      </c>
      <c r="BE46" s="46">
        <f t="shared" si="6"/>
        <v>0</v>
      </c>
      <c r="BF46" s="46">
        <f t="shared" si="7"/>
        <v>0</v>
      </c>
    </row>
    <row r="47" spans="1:58" s="51" customFormat="1">
      <c r="A47" s="50">
        <v>40</v>
      </c>
      <c r="B47" s="2"/>
      <c r="C47" s="2"/>
      <c r="D47" s="49" t="s">
        <v>83</v>
      </c>
      <c r="E47" s="49" t="s">
        <v>205</v>
      </c>
      <c r="F47" s="1"/>
      <c r="G47" s="46">
        <v>1700</v>
      </c>
      <c r="H47" s="46"/>
      <c r="I47" s="46"/>
      <c r="J47" s="48"/>
      <c r="K47" s="46">
        <v>1700</v>
      </c>
      <c r="L47" s="46"/>
      <c r="M47" s="46"/>
      <c r="N47" s="48"/>
      <c r="O47" s="46">
        <v>1700</v>
      </c>
      <c r="P47" s="46"/>
      <c r="Q47" s="46"/>
      <c r="R47" s="48"/>
      <c r="S47" s="46">
        <v>1700</v>
      </c>
      <c r="T47" s="46"/>
      <c r="U47" s="46"/>
      <c r="V47" s="48"/>
      <c r="W47" s="46">
        <v>1700</v>
      </c>
      <c r="X47" s="46"/>
      <c r="Y47" s="46"/>
      <c r="Z47" s="48"/>
      <c r="AA47" s="46">
        <v>1700</v>
      </c>
      <c r="AB47" s="46"/>
      <c r="AC47" s="46"/>
      <c r="AD47" s="48"/>
      <c r="AE47" s="46">
        <v>1700</v>
      </c>
      <c r="AF47" s="46"/>
      <c r="AG47" s="46"/>
      <c r="AH47" s="48"/>
      <c r="AI47" s="46">
        <v>1700</v>
      </c>
      <c r="AJ47" s="46"/>
      <c r="AK47" s="46"/>
      <c r="AL47" s="48"/>
      <c r="AM47" s="46">
        <v>1700</v>
      </c>
      <c r="AN47" s="46"/>
      <c r="AO47" s="46"/>
      <c r="AP47" s="48"/>
      <c r="AQ47" s="46">
        <v>1700</v>
      </c>
      <c r="AR47" s="46"/>
      <c r="AS47" s="46"/>
      <c r="AT47" s="48"/>
      <c r="AU47" s="46">
        <v>1700</v>
      </c>
      <c r="AV47" s="46"/>
      <c r="AW47" s="46"/>
      <c r="AX47" s="48"/>
      <c r="AY47" s="46">
        <v>1700</v>
      </c>
      <c r="AZ47" s="46"/>
      <c r="BA47" s="46"/>
      <c r="BB47" s="48"/>
      <c r="BC47" s="46">
        <f t="shared" si="4"/>
        <v>20400</v>
      </c>
      <c r="BD47" s="46">
        <f t="shared" si="5"/>
        <v>0</v>
      </c>
      <c r="BE47" s="46">
        <f t="shared" si="6"/>
        <v>0</v>
      </c>
      <c r="BF47" s="46">
        <f t="shared" si="7"/>
        <v>0</v>
      </c>
    </row>
    <row r="48" spans="1:58" s="51" customFormat="1">
      <c r="A48" s="50">
        <v>41</v>
      </c>
      <c r="B48" s="2"/>
      <c r="C48" s="2"/>
      <c r="D48" s="49" t="s">
        <v>83</v>
      </c>
      <c r="E48" s="49" t="s">
        <v>205</v>
      </c>
      <c r="F48" s="1"/>
      <c r="G48" s="46">
        <v>1400</v>
      </c>
      <c r="H48" s="46"/>
      <c r="I48" s="46"/>
      <c r="J48" s="48"/>
      <c r="K48" s="46">
        <v>1400</v>
      </c>
      <c r="L48" s="46"/>
      <c r="M48" s="46"/>
      <c r="N48" s="48"/>
      <c r="O48" s="46">
        <v>1400</v>
      </c>
      <c r="P48" s="46"/>
      <c r="Q48" s="46"/>
      <c r="R48" s="48"/>
      <c r="S48" s="46">
        <v>1400</v>
      </c>
      <c r="T48" s="46"/>
      <c r="U48" s="46"/>
      <c r="V48" s="48"/>
      <c r="W48" s="46">
        <v>1400</v>
      </c>
      <c r="X48" s="46"/>
      <c r="Y48" s="46"/>
      <c r="Z48" s="48"/>
      <c r="AA48" s="46">
        <v>1400</v>
      </c>
      <c r="AB48" s="46"/>
      <c r="AC48" s="46"/>
      <c r="AD48" s="48"/>
      <c r="AE48" s="46">
        <v>1400</v>
      </c>
      <c r="AF48" s="46"/>
      <c r="AG48" s="46"/>
      <c r="AH48" s="48"/>
      <c r="AI48" s="46">
        <v>1400</v>
      </c>
      <c r="AJ48" s="46"/>
      <c r="AK48" s="46"/>
      <c r="AL48" s="48"/>
      <c r="AM48" s="46">
        <v>1400</v>
      </c>
      <c r="AN48" s="46"/>
      <c r="AO48" s="46"/>
      <c r="AP48" s="48"/>
      <c r="AQ48" s="46">
        <v>1400</v>
      </c>
      <c r="AR48" s="46"/>
      <c r="AS48" s="46"/>
      <c r="AT48" s="48"/>
      <c r="AU48" s="46">
        <v>1400</v>
      </c>
      <c r="AV48" s="46"/>
      <c r="AW48" s="46"/>
      <c r="AX48" s="48"/>
      <c r="AY48" s="46">
        <v>1400</v>
      </c>
      <c r="AZ48" s="46"/>
      <c r="BA48" s="46"/>
      <c r="BB48" s="48"/>
      <c r="BC48" s="46">
        <f t="shared" si="4"/>
        <v>16800</v>
      </c>
      <c r="BD48" s="46">
        <f t="shared" si="5"/>
        <v>0</v>
      </c>
      <c r="BE48" s="46">
        <f t="shared" si="6"/>
        <v>0</v>
      </c>
      <c r="BF48" s="46">
        <f t="shared" si="7"/>
        <v>0</v>
      </c>
    </row>
    <row r="49" spans="1:58" s="51" customFormat="1">
      <c r="A49" s="50">
        <v>42</v>
      </c>
      <c r="B49" s="2"/>
      <c r="C49" s="2"/>
      <c r="D49" s="49" t="s">
        <v>83</v>
      </c>
      <c r="E49" s="49" t="s">
        <v>205</v>
      </c>
      <c r="F49" s="1"/>
      <c r="G49" s="46">
        <v>1400</v>
      </c>
      <c r="H49" s="46"/>
      <c r="I49" s="46"/>
      <c r="J49" s="48"/>
      <c r="K49" s="46">
        <v>1400</v>
      </c>
      <c r="L49" s="46"/>
      <c r="M49" s="46"/>
      <c r="N49" s="48"/>
      <c r="O49" s="46">
        <v>1400</v>
      </c>
      <c r="P49" s="46"/>
      <c r="Q49" s="46"/>
      <c r="R49" s="48"/>
      <c r="S49" s="46">
        <v>1400</v>
      </c>
      <c r="T49" s="46"/>
      <c r="U49" s="46"/>
      <c r="V49" s="48"/>
      <c r="W49" s="46">
        <v>1400</v>
      </c>
      <c r="X49" s="46"/>
      <c r="Y49" s="46"/>
      <c r="Z49" s="48"/>
      <c r="AA49" s="46">
        <v>1400</v>
      </c>
      <c r="AB49" s="46"/>
      <c r="AC49" s="46"/>
      <c r="AD49" s="48"/>
      <c r="AE49" s="46">
        <v>1400</v>
      </c>
      <c r="AF49" s="46"/>
      <c r="AG49" s="46"/>
      <c r="AH49" s="48"/>
      <c r="AI49" s="46">
        <v>1400</v>
      </c>
      <c r="AJ49" s="46"/>
      <c r="AK49" s="46"/>
      <c r="AL49" s="48"/>
      <c r="AM49" s="46">
        <v>1400</v>
      </c>
      <c r="AN49" s="46"/>
      <c r="AO49" s="46"/>
      <c r="AP49" s="48"/>
      <c r="AQ49" s="46">
        <v>1400</v>
      </c>
      <c r="AR49" s="46"/>
      <c r="AS49" s="46"/>
      <c r="AT49" s="48"/>
      <c r="AU49" s="46">
        <v>1400</v>
      </c>
      <c r="AV49" s="46"/>
      <c r="AW49" s="46"/>
      <c r="AX49" s="48"/>
      <c r="AY49" s="46">
        <v>1400</v>
      </c>
      <c r="AZ49" s="46"/>
      <c r="BA49" s="46"/>
      <c r="BB49" s="48"/>
      <c r="BC49" s="46">
        <f t="shared" si="4"/>
        <v>16800</v>
      </c>
      <c r="BD49" s="46">
        <f t="shared" si="5"/>
        <v>0</v>
      </c>
      <c r="BE49" s="46">
        <f t="shared" si="6"/>
        <v>0</v>
      </c>
      <c r="BF49" s="46">
        <f t="shared" si="7"/>
        <v>0</v>
      </c>
    </row>
    <row r="50" spans="1:58" s="51" customFormat="1">
      <c r="A50" s="50">
        <v>43</v>
      </c>
      <c r="B50" s="2"/>
      <c r="C50" s="2"/>
      <c r="D50" s="49" t="s">
        <v>101</v>
      </c>
      <c r="E50" s="49" t="s">
        <v>205</v>
      </c>
      <c r="F50" s="1"/>
      <c r="G50" s="46">
        <v>1400</v>
      </c>
      <c r="H50" s="46"/>
      <c r="I50" s="46"/>
      <c r="J50" s="48"/>
      <c r="K50" s="46">
        <v>2610</v>
      </c>
      <c r="L50" s="46"/>
      <c r="M50" s="46"/>
      <c r="N50" s="48"/>
      <c r="O50" s="46">
        <v>2500</v>
      </c>
      <c r="P50" s="46"/>
      <c r="Q50" s="46"/>
      <c r="R50" s="48"/>
      <c r="S50" s="46">
        <v>2500</v>
      </c>
      <c r="T50" s="46"/>
      <c r="U50" s="46"/>
      <c r="V50" s="48"/>
      <c r="W50" s="46">
        <v>1400</v>
      </c>
      <c r="X50" s="46"/>
      <c r="Y50" s="46"/>
      <c r="Z50" s="48"/>
      <c r="AA50" s="46">
        <v>1400</v>
      </c>
      <c r="AB50" s="46"/>
      <c r="AC50" s="46"/>
      <c r="AD50" s="48"/>
      <c r="AE50" s="46">
        <v>1400</v>
      </c>
      <c r="AF50" s="46"/>
      <c r="AG50" s="46"/>
      <c r="AH50" s="48"/>
      <c r="AI50" s="46">
        <v>1400</v>
      </c>
      <c r="AJ50" s="46"/>
      <c r="AK50" s="46"/>
      <c r="AL50" s="48"/>
      <c r="AM50" s="46">
        <v>1400</v>
      </c>
      <c r="AN50" s="46"/>
      <c r="AO50" s="46"/>
      <c r="AP50" s="48"/>
      <c r="AQ50" s="46">
        <v>1400</v>
      </c>
      <c r="AR50" s="46"/>
      <c r="AS50" s="46"/>
      <c r="AT50" s="48"/>
      <c r="AU50" s="46">
        <v>1400</v>
      </c>
      <c r="AV50" s="46"/>
      <c r="AW50" s="46"/>
      <c r="AX50" s="48"/>
      <c r="AY50" s="46">
        <v>1400</v>
      </c>
      <c r="AZ50" s="46"/>
      <c r="BA50" s="46"/>
      <c r="BB50" s="48"/>
      <c r="BC50" s="46">
        <f t="shared" si="4"/>
        <v>20210</v>
      </c>
      <c r="BD50" s="46">
        <f t="shared" si="5"/>
        <v>0</v>
      </c>
      <c r="BE50" s="46">
        <f t="shared" si="6"/>
        <v>0</v>
      </c>
      <c r="BF50" s="46">
        <f t="shared" si="7"/>
        <v>0</v>
      </c>
    </row>
    <row r="51" spans="1:58" s="51" customFormat="1">
      <c r="A51" s="50">
        <v>44</v>
      </c>
      <c r="B51" s="2"/>
      <c r="C51" s="2"/>
      <c r="D51" s="49" t="s">
        <v>118</v>
      </c>
      <c r="E51" s="49" t="s">
        <v>205</v>
      </c>
      <c r="F51" s="1"/>
      <c r="G51" s="46">
        <v>65</v>
      </c>
      <c r="H51" s="46"/>
      <c r="I51" s="46"/>
      <c r="J51" s="48"/>
      <c r="K51" s="46"/>
      <c r="L51" s="46"/>
      <c r="M51" s="46"/>
      <c r="N51" s="48"/>
      <c r="O51" s="46"/>
      <c r="P51" s="46"/>
      <c r="Q51" s="46"/>
      <c r="R51" s="48"/>
      <c r="S51" s="46"/>
      <c r="T51" s="46"/>
      <c r="U51" s="46"/>
      <c r="V51" s="48"/>
      <c r="W51" s="46"/>
      <c r="X51" s="46"/>
      <c r="Y51" s="46"/>
      <c r="Z51" s="48"/>
      <c r="AA51" s="46"/>
      <c r="AB51" s="46"/>
      <c r="AC51" s="46"/>
      <c r="AD51" s="48"/>
      <c r="AE51" s="46"/>
      <c r="AF51" s="46"/>
      <c r="AG51" s="46"/>
      <c r="AH51" s="48"/>
      <c r="AI51" s="46"/>
      <c r="AJ51" s="46"/>
      <c r="AK51" s="46"/>
      <c r="AL51" s="48"/>
      <c r="AM51" s="46"/>
      <c r="AN51" s="46"/>
      <c r="AO51" s="46"/>
      <c r="AP51" s="48"/>
      <c r="AQ51" s="46"/>
      <c r="AR51" s="46"/>
      <c r="AS51" s="46"/>
      <c r="AT51" s="48"/>
      <c r="AU51" s="46"/>
      <c r="AV51" s="46"/>
      <c r="AW51" s="46"/>
      <c r="AX51" s="48"/>
      <c r="AY51" s="46"/>
      <c r="AZ51" s="46"/>
      <c r="BA51" s="46"/>
      <c r="BB51" s="48"/>
      <c r="BC51" s="46">
        <f t="shared" si="4"/>
        <v>65</v>
      </c>
      <c r="BD51" s="46">
        <f t="shared" si="5"/>
        <v>0</v>
      </c>
      <c r="BE51" s="46">
        <f t="shared" si="6"/>
        <v>0</v>
      </c>
      <c r="BF51" s="46">
        <f t="shared" si="7"/>
        <v>0</v>
      </c>
    </row>
    <row r="52" spans="1:58" s="51" customFormat="1">
      <c r="A52" s="50">
        <v>45</v>
      </c>
      <c r="B52" s="2"/>
      <c r="C52" s="2"/>
      <c r="D52" s="49" t="s">
        <v>83</v>
      </c>
      <c r="E52" s="49" t="s">
        <v>205</v>
      </c>
      <c r="F52" s="1"/>
      <c r="G52" s="46">
        <v>1400</v>
      </c>
      <c r="H52" s="46"/>
      <c r="I52" s="46"/>
      <c r="J52" s="48"/>
      <c r="K52" s="46">
        <v>1400</v>
      </c>
      <c r="L52" s="46"/>
      <c r="M52" s="46"/>
      <c r="N52" s="48"/>
      <c r="O52" s="46">
        <v>1400</v>
      </c>
      <c r="P52" s="46"/>
      <c r="Q52" s="46"/>
      <c r="R52" s="48"/>
      <c r="S52" s="46">
        <v>1400</v>
      </c>
      <c r="T52" s="46"/>
      <c r="U52" s="46"/>
      <c r="V52" s="48"/>
      <c r="W52" s="46">
        <v>1400</v>
      </c>
      <c r="X52" s="46"/>
      <c r="Y52" s="46"/>
      <c r="Z52" s="48"/>
      <c r="AA52" s="46">
        <v>1400</v>
      </c>
      <c r="AB52" s="46"/>
      <c r="AC52" s="46"/>
      <c r="AD52" s="48"/>
      <c r="AE52" s="46">
        <v>1400</v>
      </c>
      <c r="AF52" s="46"/>
      <c r="AG52" s="46"/>
      <c r="AH52" s="48"/>
      <c r="AI52" s="46">
        <v>1400</v>
      </c>
      <c r="AJ52" s="46"/>
      <c r="AK52" s="46"/>
      <c r="AL52" s="48"/>
      <c r="AM52" s="46">
        <v>1400</v>
      </c>
      <c r="AN52" s="46"/>
      <c r="AO52" s="46"/>
      <c r="AP52" s="48"/>
      <c r="AQ52" s="46">
        <v>1400</v>
      </c>
      <c r="AR52" s="46"/>
      <c r="AS52" s="46"/>
      <c r="AT52" s="48"/>
      <c r="AU52" s="46">
        <v>1400</v>
      </c>
      <c r="AV52" s="46"/>
      <c r="AW52" s="46"/>
      <c r="AX52" s="48"/>
      <c r="AY52" s="46">
        <v>1400</v>
      </c>
      <c r="AZ52" s="46"/>
      <c r="BA52" s="46"/>
      <c r="BB52" s="48"/>
      <c r="BC52" s="46">
        <f t="shared" si="4"/>
        <v>16800</v>
      </c>
      <c r="BD52" s="46">
        <f t="shared" si="5"/>
        <v>0</v>
      </c>
      <c r="BE52" s="46">
        <f t="shared" si="6"/>
        <v>0</v>
      </c>
      <c r="BF52" s="46">
        <f t="shared" si="7"/>
        <v>0</v>
      </c>
    </row>
    <row r="53" spans="1:58" s="51" customFormat="1">
      <c r="A53" s="50">
        <v>46</v>
      </c>
      <c r="B53" s="2"/>
      <c r="C53" s="2"/>
      <c r="D53" s="49" t="s">
        <v>83</v>
      </c>
      <c r="E53" s="49" t="s">
        <v>205</v>
      </c>
      <c r="F53" s="1"/>
      <c r="G53" s="46">
        <v>1000</v>
      </c>
      <c r="H53" s="46"/>
      <c r="I53" s="46"/>
      <c r="J53" s="48"/>
      <c r="K53" s="46">
        <v>2000</v>
      </c>
      <c r="L53" s="46"/>
      <c r="M53" s="46"/>
      <c r="N53" s="48"/>
      <c r="O53" s="46">
        <v>0</v>
      </c>
      <c r="P53" s="46"/>
      <c r="Q53" s="46"/>
      <c r="R53" s="48"/>
      <c r="S53" s="46">
        <v>1000</v>
      </c>
      <c r="T53" s="46"/>
      <c r="U53" s="46"/>
      <c r="V53" s="48"/>
      <c r="W53" s="46">
        <v>1000</v>
      </c>
      <c r="X53" s="46"/>
      <c r="Y53" s="46"/>
      <c r="Z53" s="48"/>
      <c r="AA53" s="46">
        <v>1000</v>
      </c>
      <c r="AB53" s="46"/>
      <c r="AC53" s="46"/>
      <c r="AD53" s="48"/>
      <c r="AE53" s="46">
        <v>1000</v>
      </c>
      <c r="AF53" s="46"/>
      <c r="AG53" s="46"/>
      <c r="AH53" s="48"/>
      <c r="AI53" s="46">
        <v>1000</v>
      </c>
      <c r="AJ53" s="46"/>
      <c r="AK53" s="46"/>
      <c r="AL53" s="48"/>
      <c r="AM53" s="46">
        <v>1000</v>
      </c>
      <c r="AN53" s="46"/>
      <c r="AO53" s="46"/>
      <c r="AP53" s="48"/>
      <c r="AQ53" s="46">
        <v>1000</v>
      </c>
      <c r="AR53" s="46"/>
      <c r="AS53" s="46"/>
      <c r="AT53" s="48"/>
      <c r="AU53" s="46">
        <v>1000</v>
      </c>
      <c r="AV53" s="46"/>
      <c r="AW53" s="46"/>
      <c r="AX53" s="48"/>
      <c r="AY53" s="46">
        <v>1000</v>
      </c>
      <c r="AZ53" s="46"/>
      <c r="BA53" s="46"/>
      <c r="BB53" s="48"/>
      <c r="BC53" s="46">
        <f t="shared" si="4"/>
        <v>12000</v>
      </c>
      <c r="BD53" s="46">
        <f t="shared" si="5"/>
        <v>0</v>
      </c>
      <c r="BE53" s="46">
        <f t="shared" si="6"/>
        <v>0</v>
      </c>
      <c r="BF53" s="46">
        <f t="shared" si="7"/>
        <v>0</v>
      </c>
    </row>
    <row r="54" spans="1:58" s="51" customFormat="1">
      <c r="A54" s="50">
        <v>47</v>
      </c>
      <c r="B54" s="2"/>
      <c r="C54" s="2"/>
      <c r="D54" s="49" t="s">
        <v>127</v>
      </c>
      <c r="E54" s="49" t="s">
        <v>205</v>
      </c>
      <c r="F54" s="1"/>
      <c r="G54" s="46">
        <v>1020</v>
      </c>
      <c r="H54" s="46"/>
      <c r="I54" s="46">
        <v>180</v>
      </c>
      <c r="J54" s="48"/>
      <c r="K54" s="46">
        <v>1200</v>
      </c>
      <c r="L54" s="46"/>
      <c r="M54" s="46"/>
      <c r="N54" s="48"/>
      <c r="O54" s="46">
        <v>1200</v>
      </c>
      <c r="P54" s="46"/>
      <c r="Q54" s="46"/>
      <c r="R54" s="48"/>
      <c r="S54" s="46">
        <v>1200</v>
      </c>
      <c r="T54" s="46"/>
      <c r="U54" s="46"/>
      <c r="V54" s="48"/>
      <c r="W54" s="46">
        <v>1200</v>
      </c>
      <c r="X54" s="46"/>
      <c r="Y54" s="46"/>
      <c r="Z54" s="48"/>
      <c r="AA54" s="46">
        <v>600</v>
      </c>
      <c r="AB54" s="46"/>
      <c r="AC54" s="46"/>
      <c r="AD54" s="48"/>
      <c r="AE54" s="46"/>
      <c r="AF54" s="46"/>
      <c r="AG54" s="46"/>
      <c r="AH54" s="48"/>
      <c r="AI54" s="46"/>
      <c r="AJ54" s="46"/>
      <c r="AK54" s="46"/>
      <c r="AL54" s="48"/>
      <c r="AM54" s="46"/>
      <c r="AN54" s="46"/>
      <c r="AO54" s="46"/>
      <c r="AP54" s="48"/>
      <c r="AQ54" s="46"/>
      <c r="AR54" s="46"/>
      <c r="AS54" s="46"/>
      <c r="AT54" s="48"/>
      <c r="AU54" s="46"/>
      <c r="AV54" s="46"/>
      <c r="AW54" s="46"/>
      <c r="AX54" s="48"/>
      <c r="AY54" s="46"/>
      <c r="AZ54" s="46"/>
      <c r="BA54" s="46"/>
      <c r="BB54" s="48"/>
      <c r="BC54" s="46">
        <f t="shared" si="4"/>
        <v>6420</v>
      </c>
      <c r="BD54" s="46">
        <f t="shared" si="5"/>
        <v>0</v>
      </c>
      <c r="BE54" s="46">
        <f t="shared" si="6"/>
        <v>180</v>
      </c>
      <c r="BF54" s="46">
        <f t="shared" si="7"/>
        <v>0</v>
      </c>
    </row>
    <row r="55" spans="1:58" s="51" customFormat="1">
      <c r="A55" s="50">
        <v>48</v>
      </c>
      <c r="B55" s="2"/>
      <c r="C55" s="2"/>
      <c r="D55" s="49" t="s">
        <v>127</v>
      </c>
      <c r="E55" s="49" t="s">
        <v>205</v>
      </c>
      <c r="F55" s="1"/>
      <c r="G55" s="46">
        <v>1200</v>
      </c>
      <c r="H55" s="46"/>
      <c r="I55" s="46"/>
      <c r="J55" s="48"/>
      <c r="K55" s="46">
        <v>1020</v>
      </c>
      <c r="L55" s="46"/>
      <c r="M55" s="46">
        <v>180</v>
      </c>
      <c r="N55" s="48"/>
      <c r="O55" s="46">
        <v>1200</v>
      </c>
      <c r="P55" s="46"/>
      <c r="Q55" s="46"/>
      <c r="R55" s="48"/>
      <c r="S55" s="46">
        <v>1200</v>
      </c>
      <c r="T55" s="46"/>
      <c r="U55" s="46"/>
      <c r="V55" s="48"/>
      <c r="W55" s="46">
        <v>1200</v>
      </c>
      <c r="X55" s="46"/>
      <c r="Y55" s="46"/>
      <c r="Z55" s="48"/>
      <c r="AA55" s="46">
        <v>1200</v>
      </c>
      <c r="AB55" s="46"/>
      <c r="AC55" s="46"/>
      <c r="AD55" s="48"/>
      <c r="AE55" s="46">
        <v>1200</v>
      </c>
      <c r="AF55" s="46"/>
      <c r="AG55" s="46"/>
      <c r="AH55" s="48"/>
      <c r="AI55" s="46">
        <v>1200</v>
      </c>
      <c r="AJ55" s="46"/>
      <c r="AK55" s="46"/>
      <c r="AL55" s="48"/>
      <c r="AM55" s="46">
        <v>1200</v>
      </c>
      <c r="AN55" s="46"/>
      <c r="AO55" s="46"/>
      <c r="AP55" s="48"/>
      <c r="AQ55" s="46">
        <v>1200</v>
      </c>
      <c r="AR55" s="46"/>
      <c r="AS55" s="46"/>
      <c r="AT55" s="48"/>
      <c r="AU55" s="46">
        <v>1200</v>
      </c>
      <c r="AV55" s="46"/>
      <c r="AW55" s="46"/>
      <c r="AX55" s="48"/>
      <c r="AY55" s="46">
        <v>1200</v>
      </c>
      <c r="AZ55" s="46"/>
      <c r="BA55" s="46"/>
      <c r="BB55" s="48"/>
      <c r="BC55" s="46">
        <f t="shared" si="4"/>
        <v>14220</v>
      </c>
      <c r="BD55" s="46">
        <f t="shared" si="5"/>
        <v>0</v>
      </c>
      <c r="BE55" s="46">
        <f t="shared" si="6"/>
        <v>180</v>
      </c>
      <c r="BF55" s="46">
        <f t="shared" si="7"/>
        <v>0</v>
      </c>
    </row>
    <row r="56" spans="1:58" s="51" customFormat="1">
      <c r="A56" s="50">
        <v>49</v>
      </c>
      <c r="B56" s="2"/>
      <c r="C56" s="2"/>
      <c r="D56" s="49" t="s">
        <v>113</v>
      </c>
      <c r="E56" s="49" t="s">
        <v>205</v>
      </c>
      <c r="F56" s="1"/>
      <c r="G56" s="46">
        <v>981.82</v>
      </c>
      <c r="H56" s="46"/>
      <c r="I56" s="46">
        <v>218.18</v>
      </c>
      <c r="J56" s="48"/>
      <c r="K56" s="46">
        <v>960</v>
      </c>
      <c r="L56" s="46"/>
      <c r="M56" s="46">
        <v>240</v>
      </c>
      <c r="N56" s="48"/>
      <c r="O56" s="46">
        <v>1028.58</v>
      </c>
      <c r="P56" s="46"/>
      <c r="Q56" s="46">
        <v>171.42</v>
      </c>
      <c r="R56" s="48"/>
      <c r="S56" s="46">
        <v>1200</v>
      </c>
      <c r="T56" s="46"/>
      <c r="U56" s="46"/>
      <c r="V56" s="48"/>
      <c r="W56" s="46">
        <v>1200</v>
      </c>
      <c r="X56" s="46"/>
      <c r="Y56" s="46"/>
      <c r="Z56" s="48"/>
      <c r="AA56" s="46">
        <v>1200</v>
      </c>
      <c r="AB56" s="46"/>
      <c r="AC56" s="46"/>
      <c r="AD56" s="48"/>
      <c r="AE56" s="46">
        <v>1200</v>
      </c>
      <c r="AF56" s="46"/>
      <c r="AG56" s="46"/>
      <c r="AH56" s="48"/>
      <c r="AI56" s="46">
        <v>482.61</v>
      </c>
      <c r="AJ56" s="46"/>
      <c r="AK56" s="46"/>
      <c r="AL56" s="48"/>
      <c r="AM56" s="46">
        <v>1200</v>
      </c>
      <c r="AN56" s="46"/>
      <c r="AO56" s="46">
        <v>717.39</v>
      </c>
      <c r="AP56" s="48"/>
      <c r="AQ56" s="46">
        <v>1200</v>
      </c>
      <c r="AR56" s="46"/>
      <c r="AS56" s="46"/>
      <c r="AT56" s="48"/>
      <c r="AU56" s="46"/>
      <c r="AV56" s="46"/>
      <c r="AW56" s="46"/>
      <c r="AX56" s="48"/>
      <c r="AY56" s="46"/>
      <c r="AZ56" s="46"/>
      <c r="BA56" s="46"/>
      <c r="BB56" s="48"/>
      <c r="BC56" s="46">
        <f t="shared" si="4"/>
        <v>10653.01</v>
      </c>
      <c r="BD56" s="46">
        <f t="shared" si="5"/>
        <v>0</v>
      </c>
      <c r="BE56" s="46">
        <f t="shared" si="6"/>
        <v>1346.99</v>
      </c>
      <c r="BF56" s="46">
        <f t="shared" si="7"/>
        <v>0</v>
      </c>
    </row>
    <row r="57" spans="1:58" s="51" customFormat="1">
      <c r="A57" s="50">
        <v>50</v>
      </c>
      <c r="B57" s="2"/>
      <c r="C57" s="2"/>
      <c r="D57" s="49" t="s">
        <v>123</v>
      </c>
      <c r="E57" s="49" t="s">
        <v>205</v>
      </c>
      <c r="F57" s="1"/>
      <c r="G57" s="46">
        <v>2100</v>
      </c>
      <c r="H57" s="46"/>
      <c r="I57" s="46"/>
      <c r="J57" s="48"/>
      <c r="K57" s="46">
        <v>2100</v>
      </c>
      <c r="L57" s="46"/>
      <c r="M57" s="46"/>
      <c r="N57" s="48"/>
      <c r="O57" s="46">
        <v>2100</v>
      </c>
      <c r="P57" s="46"/>
      <c r="Q57" s="46"/>
      <c r="R57" s="48"/>
      <c r="S57" s="46">
        <v>2100</v>
      </c>
      <c r="T57" s="46"/>
      <c r="U57" s="46"/>
      <c r="V57" s="48"/>
      <c r="W57" s="46">
        <v>2100</v>
      </c>
      <c r="X57" s="46"/>
      <c r="Y57" s="46"/>
      <c r="Z57" s="48"/>
      <c r="AA57" s="46">
        <v>2100</v>
      </c>
      <c r="AB57" s="46"/>
      <c r="AC57" s="46"/>
      <c r="AD57" s="48"/>
      <c r="AE57" s="46">
        <v>2100</v>
      </c>
      <c r="AF57" s="46"/>
      <c r="AG57" s="46"/>
      <c r="AH57" s="48"/>
      <c r="AI57" s="46">
        <v>2100</v>
      </c>
      <c r="AJ57" s="46"/>
      <c r="AK57" s="46"/>
      <c r="AL57" s="48"/>
      <c r="AM57" s="46">
        <v>2100</v>
      </c>
      <c r="AN57" s="46"/>
      <c r="AO57" s="46"/>
      <c r="AP57" s="48"/>
      <c r="AQ57" s="46">
        <v>2100</v>
      </c>
      <c r="AR57" s="46"/>
      <c r="AS57" s="46"/>
      <c r="AT57" s="48"/>
      <c r="AU57" s="46">
        <v>2100</v>
      </c>
      <c r="AV57" s="46"/>
      <c r="AW57" s="46"/>
      <c r="AX57" s="48"/>
      <c r="AY57" s="46">
        <v>2100</v>
      </c>
      <c r="AZ57" s="46"/>
      <c r="BA57" s="46"/>
      <c r="BB57" s="48"/>
      <c r="BC57" s="46">
        <f t="shared" si="4"/>
        <v>25200</v>
      </c>
      <c r="BD57" s="46">
        <f t="shared" si="5"/>
        <v>0</v>
      </c>
      <c r="BE57" s="46">
        <f t="shared" si="6"/>
        <v>0</v>
      </c>
      <c r="BF57" s="46">
        <f t="shared" si="7"/>
        <v>0</v>
      </c>
    </row>
    <row r="58" spans="1:58" s="51" customFormat="1">
      <c r="A58" s="50">
        <v>51</v>
      </c>
      <c r="B58" s="2"/>
      <c r="C58" s="2"/>
      <c r="D58" s="49" t="s">
        <v>127</v>
      </c>
      <c r="E58" s="49" t="s">
        <v>205</v>
      </c>
      <c r="F58" s="1"/>
      <c r="G58" s="46">
        <v>1200</v>
      </c>
      <c r="H58" s="46"/>
      <c r="I58" s="46"/>
      <c r="J58" s="48"/>
      <c r="K58" s="46">
        <v>1200</v>
      </c>
      <c r="L58" s="46"/>
      <c r="M58" s="46"/>
      <c r="N58" s="48"/>
      <c r="O58" s="46">
        <v>1200</v>
      </c>
      <c r="P58" s="46"/>
      <c r="Q58" s="46"/>
      <c r="R58" s="48"/>
      <c r="S58" s="46">
        <v>1200</v>
      </c>
      <c r="T58" s="46"/>
      <c r="U58" s="46"/>
      <c r="V58" s="48"/>
      <c r="W58" s="46">
        <v>1200</v>
      </c>
      <c r="X58" s="46"/>
      <c r="Y58" s="46"/>
      <c r="Z58" s="48"/>
      <c r="AA58" s="46">
        <v>1200</v>
      </c>
      <c r="AB58" s="46"/>
      <c r="AC58" s="46"/>
      <c r="AD58" s="48"/>
      <c r="AE58" s="46">
        <v>1800</v>
      </c>
      <c r="AF58" s="46"/>
      <c r="AG58" s="46"/>
      <c r="AH58" s="48"/>
      <c r="AI58" s="46">
        <v>600</v>
      </c>
      <c r="AJ58" s="46"/>
      <c r="AK58" s="46"/>
      <c r="AL58" s="48"/>
      <c r="AM58" s="46">
        <v>1200</v>
      </c>
      <c r="AN58" s="46"/>
      <c r="AO58" s="46"/>
      <c r="AP58" s="48"/>
      <c r="AQ58" s="46">
        <v>1200</v>
      </c>
      <c r="AR58" s="46"/>
      <c r="AS58" s="46"/>
      <c r="AT58" s="48"/>
      <c r="AU58" s="46">
        <v>1200</v>
      </c>
      <c r="AV58" s="46"/>
      <c r="AW58" s="46"/>
      <c r="AX58" s="48"/>
      <c r="AY58" s="46">
        <v>1200</v>
      </c>
      <c r="AZ58" s="46"/>
      <c r="BA58" s="46"/>
      <c r="BB58" s="48"/>
      <c r="BC58" s="46">
        <f t="shared" si="4"/>
        <v>14400</v>
      </c>
      <c r="BD58" s="46">
        <f t="shared" si="5"/>
        <v>0</v>
      </c>
      <c r="BE58" s="46">
        <f t="shared" si="6"/>
        <v>0</v>
      </c>
      <c r="BF58" s="46">
        <f t="shared" si="7"/>
        <v>0</v>
      </c>
    </row>
    <row r="59" spans="1:58" s="51" customFormat="1">
      <c r="A59" s="50">
        <v>52</v>
      </c>
      <c r="B59" s="2"/>
      <c r="C59" s="2"/>
      <c r="D59" s="49" t="s">
        <v>90</v>
      </c>
      <c r="E59" s="49" t="s">
        <v>205</v>
      </c>
      <c r="F59" s="1"/>
      <c r="G59" s="46">
        <v>1475</v>
      </c>
      <c r="H59" s="46"/>
      <c r="I59" s="46"/>
      <c r="J59" s="48"/>
      <c r="K59" s="46">
        <v>975</v>
      </c>
      <c r="L59" s="46"/>
      <c r="M59" s="46">
        <v>525</v>
      </c>
      <c r="N59" s="48"/>
      <c r="O59" s="46">
        <f>1142.86+357.14</f>
        <v>1500</v>
      </c>
      <c r="P59" s="46"/>
      <c r="Q59" s="46"/>
      <c r="R59" s="48"/>
      <c r="S59" s="46">
        <v>1500</v>
      </c>
      <c r="T59" s="46"/>
      <c r="U59" s="46"/>
      <c r="V59" s="48"/>
      <c r="W59" s="46">
        <v>1500</v>
      </c>
      <c r="X59" s="46"/>
      <c r="Y59" s="46"/>
      <c r="Z59" s="48"/>
      <c r="AA59" s="46">
        <v>1500</v>
      </c>
      <c r="AB59" s="46"/>
      <c r="AC59" s="46"/>
      <c r="AD59" s="48"/>
      <c r="AE59" s="46">
        <v>1500</v>
      </c>
      <c r="AF59" s="46"/>
      <c r="AG59" s="46"/>
      <c r="AH59" s="48"/>
      <c r="AI59" s="46">
        <v>1500</v>
      </c>
      <c r="AJ59" s="46"/>
      <c r="AK59" s="46"/>
      <c r="AL59" s="48"/>
      <c r="AM59" s="46">
        <v>1500</v>
      </c>
      <c r="AN59" s="46"/>
      <c r="AO59" s="46"/>
      <c r="AP59" s="48"/>
      <c r="AQ59" s="46">
        <v>1500</v>
      </c>
      <c r="AR59" s="46"/>
      <c r="AS59" s="46"/>
      <c r="AT59" s="48"/>
      <c r="AU59" s="46">
        <v>1500</v>
      </c>
      <c r="AV59" s="46"/>
      <c r="AW59" s="46"/>
      <c r="AX59" s="48"/>
      <c r="AY59" s="46">
        <v>1500</v>
      </c>
      <c r="AZ59" s="46"/>
      <c r="BA59" s="46"/>
      <c r="BB59" s="48"/>
      <c r="BC59" s="46">
        <f t="shared" si="4"/>
        <v>17450</v>
      </c>
      <c r="BD59" s="46">
        <f t="shared" si="5"/>
        <v>0</v>
      </c>
      <c r="BE59" s="46">
        <f t="shared" si="6"/>
        <v>525</v>
      </c>
      <c r="BF59" s="46">
        <f t="shared" si="7"/>
        <v>0</v>
      </c>
    </row>
    <row r="60" spans="1:58" s="51" customFormat="1">
      <c r="A60" s="50">
        <v>53</v>
      </c>
      <c r="B60" s="2"/>
      <c r="C60" s="2"/>
      <c r="D60" s="49" t="s">
        <v>129</v>
      </c>
      <c r="E60" s="49" t="s">
        <v>205</v>
      </c>
      <c r="F60" s="1"/>
      <c r="G60" s="46">
        <v>1500</v>
      </c>
      <c r="H60" s="46"/>
      <c r="I60" s="46"/>
      <c r="J60" s="48"/>
      <c r="K60" s="46">
        <v>1500</v>
      </c>
      <c r="L60" s="46"/>
      <c r="M60" s="46"/>
      <c r="N60" s="48"/>
      <c r="O60" s="46">
        <v>1500</v>
      </c>
      <c r="P60" s="46"/>
      <c r="Q60" s="46"/>
      <c r="R60" s="48"/>
      <c r="S60" s="46">
        <v>1500</v>
      </c>
      <c r="T60" s="46"/>
      <c r="U60" s="46"/>
      <c r="V60" s="48"/>
      <c r="W60" s="46">
        <v>868.42</v>
      </c>
      <c r="X60" s="46"/>
      <c r="Y60" s="46"/>
      <c r="Z60" s="48"/>
      <c r="AA60" s="46"/>
      <c r="AB60" s="46"/>
      <c r="AC60" s="46"/>
      <c r="AD60" s="48"/>
      <c r="AE60" s="46"/>
      <c r="AF60" s="46"/>
      <c r="AG60" s="46"/>
      <c r="AH60" s="48"/>
      <c r="AI60" s="46"/>
      <c r="AJ60" s="46"/>
      <c r="AK60" s="46"/>
      <c r="AL60" s="48"/>
      <c r="AM60" s="46"/>
      <c r="AN60" s="46"/>
      <c r="AO60" s="46"/>
      <c r="AP60" s="48"/>
      <c r="AQ60" s="46"/>
      <c r="AR60" s="46"/>
      <c r="AS60" s="46"/>
      <c r="AT60" s="48"/>
      <c r="AU60" s="46"/>
      <c r="AV60" s="46"/>
      <c r="AW60" s="46"/>
      <c r="AX60" s="48"/>
      <c r="AY60" s="46"/>
      <c r="AZ60" s="46"/>
      <c r="BA60" s="46"/>
      <c r="BB60" s="48"/>
      <c r="BC60" s="46">
        <f t="shared" si="4"/>
        <v>6868.42</v>
      </c>
      <c r="BD60" s="46">
        <f t="shared" si="5"/>
        <v>0</v>
      </c>
      <c r="BE60" s="46">
        <f t="shared" si="6"/>
        <v>0</v>
      </c>
      <c r="BF60" s="46">
        <f t="shared" si="7"/>
        <v>0</v>
      </c>
    </row>
    <row r="61" spans="1:58" s="51" customFormat="1">
      <c r="A61" s="50">
        <v>54</v>
      </c>
      <c r="B61" s="2"/>
      <c r="C61" s="2"/>
      <c r="D61" s="49" t="s">
        <v>115</v>
      </c>
      <c r="E61" s="49" t="s">
        <v>205</v>
      </c>
      <c r="F61" s="1"/>
      <c r="G61" s="46">
        <v>1400</v>
      </c>
      <c r="H61" s="46"/>
      <c r="I61" s="46"/>
      <c r="J61" s="48"/>
      <c r="K61" s="46">
        <v>1400</v>
      </c>
      <c r="L61" s="46"/>
      <c r="M61" s="46"/>
      <c r="N61" s="48"/>
      <c r="O61" s="46">
        <v>1400</v>
      </c>
      <c r="P61" s="46"/>
      <c r="Q61" s="46"/>
      <c r="R61" s="48"/>
      <c r="S61" s="46">
        <v>1400</v>
      </c>
      <c r="T61" s="46"/>
      <c r="U61" s="46"/>
      <c r="V61" s="48"/>
      <c r="W61" s="46">
        <v>1400</v>
      </c>
      <c r="X61" s="46"/>
      <c r="Y61" s="46"/>
      <c r="Z61" s="48"/>
      <c r="AA61" s="46">
        <v>1400</v>
      </c>
      <c r="AB61" s="46"/>
      <c r="AC61" s="46"/>
      <c r="AD61" s="48"/>
      <c r="AE61" s="46">
        <v>1400</v>
      </c>
      <c r="AF61" s="46"/>
      <c r="AG61" s="46"/>
      <c r="AH61" s="48"/>
      <c r="AI61" s="46">
        <v>1400</v>
      </c>
      <c r="AJ61" s="46"/>
      <c r="AK61" s="46"/>
      <c r="AL61" s="48"/>
      <c r="AM61" s="46">
        <v>1400</v>
      </c>
      <c r="AN61" s="46"/>
      <c r="AO61" s="46"/>
      <c r="AP61" s="48"/>
      <c r="AQ61" s="46">
        <v>1400</v>
      </c>
      <c r="AR61" s="46"/>
      <c r="AS61" s="46"/>
      <c r="AT61" s="48"/>
      <c r="AU61" s="46">
        <v>1400</v>
      </c>
      <c r="AV61" s="46"/>
      <c r="AW61" s="46"/>
      <c r="AX61" s="48"/>
      <c r="AY61" s="46">
        <v>1400</v>
      </c>
      <c r="AZ61" s="46"/>
      <c r="BA61" s="46"/>
      <c r="BB61" s="48"/>
      <c r="BC61" s="46">
        <f t="shared" si="4"/>
        <v>16800</v>
      </c>
      <c r="BD61" s="46">
        <f t="shared" si="5"/>
        <v>0</v>
      </c>
      <c r="BE61" s="46">
        <f t="shared" si="6"/>
        <v>0</v>
      </c>
      <c r="BF61" s="46">
        <f t="shared" si="7"/>
        <v>0</v>
      </c>
    </row>
    <row r="62" spans="1:58" s="51" customFormat="1">
      <c r="A62" s="50">
        <v>55</v>
      </c>
      <c r="B62" s="2"/>
      <c r="C62" s="2"/>
      <c r="D62" s="49" t="s">
        <v>83</v>
      </c>
      <c r="E62" s="49" t="s">
        <v>205</v>
      </c>
      <c r="F62" s="1"/>
      <c r="G62" s="46">
        <v>1700</v>
      </c>
      <c r="H62" s="46"/>
      <c r="I62" s="46"/>
      <c r="J62" s="48"/>
      <c r="K62" s="46">
        <v>1700</v>
      </c>
      <c r="L62" s="46"/>
      <c r="M62" s="46"/>
      <c r="N62" s="48"/>
      <c r="O62" s="46">
        <v>1700</v>
      </c>
      <c r="P62" s="46"/>
      <c r="Q62" s="46"/>
      <c r="R62" s="48"/>
      <c r="S62" s="46">
        <v>1700</v>
      </c>
      <c r="T62" s="46"/>
      <c r="U62" s="46"/>
      <c r="V62" s="48"/>
      <c r="W62" s="46">
        <v>1700</v>
      </c>
      <c r="X62" s="46"/>
      <c r="Y62" s="46"/>
      <c r="Z62" s="48"/>
      <c r="AA62" s="46">
        <v>1700</v>
      </c>
      <c r="AB62" s="46"/>
      <c r="AC62" s="46"/>
      <c r="AD62" s="48"/>
      <c r="AE62" s="46">
        <v>1700</v>
      </c>
      <c r="AF62" s="46"/>
      <c r="AG62" s="46"/>
      <c r="AH62" s="48"/>
      <c r="AI62" s="46">
        <v>1700</v>
      </c>
      <c r="AJ62" s="46"/>
      <c r="AK62" s="46"/>
      <c r="AL62" s="48"/>
      <c r="AM62" s="46">
        <v>1700</v>
      </c>
      <c r="AN62" s="46"/>
      <c r="AO62" s="46"/>
      <c r="AP62" s="48"/>
      <c r="AQ62" s="46">
        <v>1700</v>
      </c>
      <c r="AR62" s="46"/>
      <c r="AS62" s="46"/>
      <c r="AT62" s="48"/>
      <c r="AU62" s="46">
        <v>1700</v>
      </c>
      <c r="AV62" s="46"/>
      <c r="AW62" s="46"/>
      <c r="AX62" s="48"/>
      <c r="AY62" s="46">
        <v>1700</v>
      </c>
      <c r="AZ62" s="46"/>
      <c r="BA62" s="46"/>
      <c r="BB62" s="48"/>
      <c r="BC62" s="46">
        <f t="shared" si="4"/>
        <v>20400</v>
      </c>
      <c r="BD62" s="46">
        <f t="shared" si="5"/>
        <v>0</v>
      </c>
      <c r="BE62" s="46">
        <f t="shared" si="6"/>
        <v>0</v>
      </c>
      <c r="BF62" s="46">
        <f t="shared" si="7"/>
        <v>0</v>
      </c>
    </row>
    <row r="63" spans="1:58" s="51" customFormat="1">
      <c r="A63" s="50">
        <v>56</v>
      </c>
      <c r="B63" s="2"/>
      <c r="C63" s="2"/>
      <c r="D63" s="49" t="s">
        <v>127</v>
      </c>
      <c r="E63" s="49" t="s">
        <v>205</v>
      </c>
      <c r="F63" s="1"/>
      <c r="G63" s="46">
        <v>1500</v>
      </c>
      <c r="H63" s="46"/>
      <c r="I63" s="46"/>
      <c r="J63" s="48"/>
      <c r="K63" s="46">
        <v>1885</v>
      </c>
      <c r="L63" s="46"/>
      <c r="M63" s="46"/>
      <c r="N63" s="48"/>
      <c r="O63" s="46">
        <v>1850</v>
      </c>
      <c r="P63" s="46"/>
      <c r="Q63" s="46"/>
      <c r="R63" s="48"/>
      <c r="S63" s="46">
        <v>1850</v>
      </c>
      <c r="T63" s="46"/>
      <c r="U63" s="46"/>
      <c r="V63" s="48"/>
      <c r="W63" s="46">
        <v>1850</v>
      </c>
      <c r="X63" s="46"/>
      <c r="Y63" s="46"/>
      <c r="Z63" s="48"/>
      <c r="AA63" s="46">
        <v>1850</v>
      </c>
      <c r="AB63" s="46"/>
      <c r="AC63" s="46"/>
      <c r="AD63" s="48"/>
      <c r="AE63" s="46">
        <v>1850</v>
      </c>
      <c r="AF63" s="46"/>
      <c r="AG63" s="46"/>
      <c r="AH63" s="48"/>
      <c r="AI63" s="46">
        <v>1850</v>
      </c>
      <c r="AJ63" s="46"/>
      <c r="AK63" s="46"/>
      <c r="AL63" s="48"/>
      <c r="AM63" s="46">
        <v>1850</v>
      </c>
      <c r="AN63" s="46"/>
      <c r="AO63" s="46"/>
      <c r="AP63" s="48"/>
      <c r="AQ63" s="46">
        <v>1850</v>
      </c>
      <c r="AR63" s="46"/>
      <c r="AS63" s="46"/>
      <c r="AT63" s="48"/>
      <c r="AU63" s="46">
        <v>1850</v>
      </c>
      <c r="AV63" s="46"/>
      <c r="AW63" s="46"/>
      <c r="AX63" s="48"/>
      <c r="AY63" s="46">
        <v>1850</v>
      </c>
      <c r="AZ63" s="46"/>
      <c r="BA63" s="46"/>
      <c r="BB63" s="48"/>
      <c r="BC63" s="46">
        <f t="shared" si="4"/>
        <v>21885</v>
      </c>
      <c r="BD63" s="46">
        <f t="shared" si="5"/>
        <v>0</v>
      </c>
      <c r="BE63" s="46">
        <f t="shared" si="6"/>
        <v>0</v>
      </c>
      <c r="BF63" s="46">
        <f t="shared" si="7"/>
        <v>0</v>
      </c>
    </row>
    <row r="64" spans="1:58" s="51" customFormat="1">
      <c r="A64" s="50">
        <v>57</v>
      </c>
      <c r="B64" s="2"/>
      <c r="C64" s="2"/>
      <c r="D64" s="49" t="s">
        <v>95</v>
      </c>
      <c r="E64" s="49" t="s">
        <v>205</v>
      </c>
      <c r="F64" s="1"/>
      <c r="G64" s="46">
        <v>1480</v>
      </c>
      <c r="H64" s="46"/>
      <c r="I64" s="46"/>
      <c r="J64" s="48"/>
      <c r="K64" s="46">
        <v>1350</v>
      </c>
      <c r="L64" s="46"/>
      <c r="M64" s="46">
        <v>150</v>
      </c>
      <c r="N64" s="48"/>
      <c r="O64" s="46">
        <v>1500</v>
      </c>
      <c r="P64" s="46"/>
      <c r="Q64" s="46"/>
      <c r="R64" s="48"/>
      <c r="S64" s="46">
        <v>1500</v>
      </c>
      <c r="T64" s="46"/>
      <c r="U64" s="46"/>
      <c r="V64" s="48"/>
      <c r="W64" s="46">
        <v>1500</v>
      </c>
      <c r="X64" s="46"/>
      <c r="Y64" s="46"/>
      <c r="Z64" s="48"/>
      <c r="AA64" s="46">
        <v>1500</v>
      </c>
      <c r="AB64" s="46"/>
      <c r="AC64" s="46"/>
      <c r="AD64" s="48"/>
      <c r="AE64" s="46">
        <v>1500</v>
      </c>
      <c r="AF64" s="46"/>
      <c r="AG64" s="46"/>
      <c r="AH64" s="48"/>
      <c r="AI64" s="46">
        <v>1500</v>
      </c>
      <c r="AJ64" s="46"/>
      <c r="AK64" s="46"/>
      <c r="AL64" s="48"/>
      <c r="AM64" s="46">
        <v>1500</v>
      </c>
      <c r="AN64" s="46"/>
      <c r="AO64" s="46"/>
      <c r="AP64" s="48"/>
      <c r="AQ64" s="46">
        <v>1500</v>
      </c>
      <c r="AR64" s="46"/>
      <c r="AS64" s="46"/>
      <c r="AT64" s="48"/>
      <c r="AU64" s="46">
        <v>1500</v>
      </c>
      <c r="AV64" s="46"/>
      <c r="AW64" s="46"/>
      <c r="AX64" s="48"/>
      <c r="AY64" s="46">
        <v>1500</v>
      </c>
      <c r="AZ64" s="46"/>
      <c r="BA64" s="46"/>
      <c r="BB64" s="48"/>
      <c r="BC64" s="46">
        <f t="shared" si="4"/>
        <v>17830</v>
      </c>
      <c r="BD64" s="46">
        <f t="shared" si="5"/>
        <v>0</v>
      </c>
      <c r="BE64" s="46">
        <f t="shared" si="6"/>
        <v>150</v>
      </c>
      <c r="BF64" s="46">
        <f t="shared" si="7"/>
        <v>0</v>
      </c>
    </row>
    <row r="65" spans="1:58" s="51" customFormat="1">
      <c r="A65" s="50">
        <v>58</v>
      </c>
      <c r="B65" s="2"/>
      <c r="C65" s="2"/>
      <c r="D65" s="49" t="s">
        <v>126</v>
      </c>
      <c r="E65" s="49" t="s">
        <v>205</v>
      </c>
      <c r="F65" s="1"/>
      <c r="G65" s="46">
        <v>1400</v>
      </c>
      <c r="H65" s="46"/>
      <c r="I65" s="46"/>
      <c r="J65" s="48"/>
      <c r="K65" s="46">
        <v>1500</v>
      </c>
      <c r="L65" s="46"/>
      <c r="M65" s="46"/>
      <c r="N65" s="48"/>
      <c r="O65" s="46">
        <v>1500</v>
      </c>
      <c r="P65" s="46"/>
      <c r="Q65" s="46"/>
      <c r="R65" s="48"/>
      <c r="S65" s="46">
        <v>1500</v>
      </c>
      <c r="T65" s="46"/>
      <c r="U65" s="46"/>
      <c r="V65" s="48"/>
      <c r="W65" s="46">
        <v>1500</v>
      </c>
      <c r="X65" s="46"/>
      <c r="Y65" s="46"/>
      <c r="Z65" s="48"/>
      <c r="AA65" s="46">
        <v>1500</v>
      </c>
      <c r="AB65" s="46"/>
      <c r="AC65" s="46"/>
      <c r="AD65" s="48"/>
      <c r="AE65" s="46">
        <v>2625</v>
      </c>
      <c r="AF65" s="46"/>
      <c r="AG65" s="46"/>
      <c r="AH65" s="48"/>
      <c r="AI65" s="46">
        <v>375</v>
      </c>
      <c r="AJ65" s="46"/>
      <c r="AK65" s="46"/>
      <c r="AL65" s="48"/>
      <c r="AM65" s="46">
        <v>1500</v>
      </c>
      <c r="AN65" s="46"/>
      <c r="AO65" s="46"/>
      <c r="AP65" s="48"/>
      <c r="AQ65" s="46">
        <v>1500</v>
      </c>
      <c r="AR65" s="46"/>
      <c r="AS65" s="46"/>
      <c r="AT65" s="48"/>
      <c r="AU65" s="46">
        <v>1500</v>
      </c>
      <c r="AV65" s="46"/>
      <c r="AW65" s="46"/>
      <c r="AX65" s="48"/>
      <c r="AY65" s="46">
        <v>1500</v>
      </c>
      <c r="AZ65" s="46"/>
      <c r="BA65" s="46"/>
      <c r="BB65" s="48"/>
      <c r="BC65" s="46">
        <f t="shared" si="4"/>
        <v>17900</v>
      </c>
      <c r="BD65" s="46">
        <f t="shared" si="5"/>
        <v>0</v>
      </c>
      <c r="BE65" s="46">
        <f t="shared" si="6"/>
        <v>0</v>
      </c>
      <c r="BF65" s="46">
        <f t="shared" si="7"/>
        <v>0</v>
      </c>
    </row>
    <row r="66" spans="1:58" s="51" customFormat="1">
      <c r="A66" s="50">
        <v>59</v>
      </c>
      <c r="B66" s="2"/>
      <c r="C66" s="2"/>
      <c r="D66" s="49" t="s">
        <v>83</v>
      </c>
      <c r="E66" s="49" t="s">
        <v>205</v>
      </c>
      <c r="F66" s="1"/>
      <c r="G66" s="46">
        <v>1490</v>
      </c>
      <c r="H66" s="46"/>
      <c r="I66" s="46"/>
      <c r="J66" s="48"/>
      <c r="K66" s="46">
        <v>1125</v>
      </c>
      <c r="L66" s="46"/>
      <c r="M66" s="46">
        <v>375</v>
      </c>
      <c r="N66" s="48"/>
      <c r="O66" s="46">
        <v>1500</v>
      </c>
      <c r="P66" s="46"/>
      <c r="Q66" s="46"/>
      <c r="R66" s="48"/>
      <c r="S66" s="46">
        <v>1500</v>
      </c>
      <c r="T66" s="46"/>
      <c r="U66" s="46"/>
      <c r="V66" s="48"/>
      <c r="W66" s="46">
        <v>1500</v>
      </c>
      <c r="X66" s="46"/>
      <c r="Y66" s="46"/>
      <c r="Z66" s="48"/>
      <c r="AA66" s="46">
        <v>1500</v>
      </c>
      <c r="AB66" s="46"/>
      <c r="AC66" s="46"/>
      <c r="AD66" s="48"/>
      <c r="AE66" s="46">
        <v>1500</v>
      </c>
      <c r="AF66" s="46"/>
      <c r="AG66" s="46"/>
      <c r="AH66" s="48"/>
      <c r="AI66" s="46">
        <v>1500</v>
      </c>
      <c r="AJ66" s="46"/>
      <c r="AK66" s="46"/>
      <c r="AL66" s="48"/>
      <c r="AM66" s="46">
        <v>1500</v>
      </c>
      <c r="AN66" s="46"/>
      <c r="AO66" s="46"/>
      <c r="AP66" s="48"/>
      <c r="AQ66" s="46">
        <v>1500</v>
      </c>
      <c r="AR66" s="46"/>
      <c r="AS66" s="46"/>
      <c r="AT66" s="48"/>
      <c r="AU66" s="46">
        <v>1500</v>
      </c>
      <c r="AV66" s="46"/>
      <c r="AW66" s="46"/>
      <c r="AX66" s="48"/>
      <c r="AY66" s="46">
        <v>1500</v>
      </c>
      <c r="AZ66" s="46"/>
      <c r="BA66" s="46"/>
      <c r="BB66" s="48"/>
      <c r="BC66" s="46">
        <f t="shared" si="4"/>
        <v>17615</v>
      </c>
      <c r="BD66" s="46">
        <f t="shared" si="5"/>
        <v>0</v>
      </c>
      <c r="BE66" s="46">
        <f t="shared" si="6"/>
        <v>375</v>
      </c>
      <c r="BF66" s="46">
        <f t="shared" si="7"/>
        <v>0</v>
      </c>
    </row>
    <row r="67" spans="1:58" s="51" customFormat="1">
      <c r="A67" s="50">
        <v>60</v>
      </c>
      <c r="B67" s="2"/>
      <c r="C67" s="2"/>
      <c r="D67" s="49" t="s">
        <v>115</v>
      </c>
      <c r="E67" s="49" t="s">
        <v>205</v>
      </c>
      <c r="F67" s="1"/>
      <c r="G67" s="46">
        <v>1400</v>
      </c>
      <c r="H67" s="46"/>
      <c r="I67" s="46"/>
      <c r="J67" s="48"/>
      <c r="K67" s="46">
        <v>1400</v>
      </c>
      <c r="L67" s="46"/>
      <c r="M67" s="46"/>
      <c r="N67" s="48"/>
      <c r="O67" s="46">
        <v>1400</v>
      </c>
      <c r="P67" s="46"/>
      <c r="Q67" s="46"/>
      <c r="R67" s="48"/>
      <c r="S67" s="46">
        <v>1400</v>
      </c>
      <c r="T67" s="46"/>
      <c r="U67" s="46"/>
      <c r="V67" s="48"/>
      <c r="W67" s="46">
        <v>1400</v>
      </c>
      <c r="X67" s="46"/>
      <c r="Y67" s="46"/>
      <c r="Z67" s="48"/>
      <c r="AA67" s="46">
        <v>1400</v>
      </c>
      <c r="AB67" s="46"/>
      <c r="AC67" s="46"/>
      <c r="AD67" s="48"/>
      <c r="AE67" s="46">
        <v>1400</v>
      </c>
      <c r="AF67" s="46"/>
      <c r="AG67" s="46"/>
      <c r="AH67" s="48"/>
      <c r="AI67" s="46">
        <v>1400</v>
      </c>
      <c r="AJ67" s="46"/>
      <c r="AK67" s="46"/>
      <c r="AL67" s="48"/>
      <c r="AM67" s="46">
        <v>1400</v>
      </c>
      <c r="AN67" s="46"/>
      <c r="AO67" s="46"/>
      <c r="AP67" s="48"/>
      <c r="AQ67" s="46">
        <v>1400</v>
      </c>
      <c r="AR67" s="46"/>
      <c r="AS67" s="46"/>
      <c r="AT67" s="48"/>
      <c r="AU67" s="46">
        <v>1400</v>
      </c>
      <c r="AV67" s="46"/>
      <c r="AW67" s="46"/>
      <c r="AX67" s="48"/>
      <c r="AY67" s="46">
        <v>1400</v>
      </c>
      <c r="AZ67" s="46"/>
      <c r="BA67" s="46"/>
      <c r="BB67" s="48"/>
      <c r="BC67" s="46">
        <f t="shared" si="4"/>
        <v>16800</v>
      </c>
      <c r="BD67" s="46">
        <f t="shared" si="5"/>
        <v>0</v>
      </c>
      <c r="BE67" s="46">
        <f t="shared" si="6"/>
        <v>0</v>
      </c>
      <c r="BF67" s="46">
        <f t="shared" si="7"/>
        <v>0</v>
      </c>
    </row>
    <row r="68" spans="1:58" s="51" customFormat="1">
      <c r="A68" s="50">
        <v>61</v>
      </c>
      <c r="B68" s="2"/>
      <c r="C68" s="2"/>
      <c r="D68" s="49" t="s">
        <v>83</v>
      </c>
      <c r="E68" s="49" t="s">
        <v>205</v>
      </c>
      <c r="F68" s="1"/>
      <c r="G68" s="46">
        <v>1400</v>
      </c>
      <c r="H68" s="46"/>
      <c r="I68" s="46"/>
      <c r="J68" s="48"/>
      <c r="K68" s="46">
        <v>1400</v>
      </c>
      <c r="L68" s="46"/>
      <c r="M68" s="46"/>
      <c r="N68" s="48"/>
      <c r="O68" s="46">
        <v>1400</v>
      </c>
      <c r="P68" s="46"/>
      <c r="Q68" s="46"/>
      <c r="R68" s="48"/>
      <c r="S68" s="46">
        <v>1400</v>
      </c>
      <c r="T68" s="46"/>
      <c r="U68" s="46"/>
      <c r="V68" s="48"/>
      <c r="W68" s="46">
        <v>1400</v>
      </c>
      <c r="X68" s="46"/>
      <c r="Y68" s="46"/>
      <c r="Z68" s="48"/>
      <c r="AA68" s="46">
        <v>1400</v>
      </c>
      <c r="AB68" s="46"/>
      <c r="AC68" s="46"/>
      <c r="AD68" s="48"/>
      <c r="AE68" s="46">
        <v>1400</v>
      </c>
      <c r="AF68" s="46"/>
      <c r="AG68" s="46"/>
      <c r="AH68" s="48"/>
      <c r="AI68" s="46">
        <v>1400</v>
      </c>
      <c r="AJ68" s="46"/>
      <c r="AK68" s="46"/>
      <c r="AL68" s="48"/>
      <c r="AM68" s="46">
        <v>1400</v>
      </c>
      <c r="AN68" s="46"/>
      <c r="AO68" s="46"/>
      <c r="AP68" s="48"/>
      <c r="AQ68" s="46">
        <v>1400</v>
      </c>
      <c r="AR68" s="46"/>
      <c r="AS68" s="46"/>
      <c r="AT68" s="48"/>
      <c r="AU68" s="46">
        <v>1400</v>
      </c>
      <c r="AV68" s="46"/>
      <c r="AW68" s="46"/>
      <c r="AX68" s="48"/>
      <c r="AY68" s="46">
        <v>1400</v>
      </c>
      <c r="AZ68" s="46"/>
      <c r="BA68" s="46"/>
      <c r="BB68" s="48"/>
      <c r="BC68" s="46">
        <f t="shared" si="4"/>
        <v>16800</v>
      </c>
      <c r="BD68" s="46">
        <f t="shared" si="5"/>
        <v>0</v>
      </c>
      <c r="BE68" s="46">
        <f t="shared" si="6"/>
        <v>0</v>
      </c>
      <c r="BF68" s="46">
        <f t="shared" si="7"/>
        <v>0</v>
      </c>
    </row>
    <row r="69" spans="1:58" s="51" customFormat="1">
      <c r="A69" s="50">
        <v>62</v>
      </c>
      <c r="B69" s="2"/>
      <c r="C69" s="2"/>
      <c r="D69" s="49" t="s">
        <v>94</v>
      </c>
      <c r="E69" s="49" t="s">
        <v>205</v>
      </c>
      <c r="F69" s="1"/>
      <c r="G69" s="46">
        <v>1580</v>
      </c>
      <c r="H69" s="46"/>
      <c r="I69" s="46"/>
      <c r="J69" s="48"/>
      <c r="K69" s="46">
        <v>1600</v>
      </c>
      <c r="L69" s="46"/>
      <c r="M69" s="46"/>
      <c r="N69" s="48"/>
      <c r="O69" s="46">
        <v>1600</v>
      </c>
      <c r="P69" s="46"/>
      <c r="Q69" s="46"/>
      <c r="R69" s="48"/>
      <c r="S69" s="46">
        <v>1600</v>
      </c>
      <c r="T69" s="46"/>
      <c r="U69" s="46"/>
      <c r="V69" s="48"/>
      <c r="W69" s="46">
        <v>1600</v>
      </c>
      <c r="X69" s="46"/>
      <c r="Y69" s="46"/>
      <c r="Z69" s="48"/>
      <c r="AA69" s="46">
        <v>1600</v>
      </c>
      <c r="AB69" s="46"/>
      <c r="AC69" s="46"/>
      <c r="AD69" s="48"/>
      <c r="AE69" s="46">
        <v>1600</v>
      </c>
      <c r="AF69" s="46"/>
      <c r="AG69" s="46"/>
      <c r="AH69" s="48"/>
      <c r="AI69" s="46">
        <v>1600</v>
      </c>
      <c r="AJ69" s="46"/>
      <c r="AK69" s="46"/>
      <c r="AL69" s="48"/>
      <c r="AM69" s="46">
        <v>1600</v>
      </c>
      <c r="AN69" s="46"/>
      <c r="AO69" s="46"/>
      <c r="AP69" s="48"/>
      <c r="AQ69" s="46">
        <v>1600</v>
      </c>
      <c r="AR69" s="46"/>
      <c r="AS69" s="46"/>
      <c r="AT69" s="48"/>
      <c r="AU69" s="46">
        <v>1600</v>
      </c>
      <c r="AV69" s="46"/>
      <c r="AW69" s="46"/>
      <c r="AX69" s="48"/>
      <c r="AY69" s="46">
        <v>1600</v>
      </c>
      <c r="AZ69" s="46"/>
      <c r="BA69" s="46"/>
      <c r="BB69" s="48"/>
      <c r="BC69" s="46">
        <f t="shared" si="4"/>
        <v>19180</v>
      </c>
      <c r="BD69" s="46">
        <f t="shared" si="5"/>
        <v>0</v>
      </c>
      <c r="BE69" s="46">
        <f t="shared" si="6"/>
        <v>0</v>
      </c>
      <c r="BF69" s="46">
        <f t="shared" si="7"/>
        <v>0</v>
      </c>
    </row>
    <row r="70" spans="1:58" s="51" customFormat="1">
      <c r="A70" s="50">
        <v>63</v>
      </c>
      <c r="B70" s="2"/>
      <c r="C70" s="2"/>
      <c r="D70" s="49" t="s">
        <v>83</v>
      </c>
      <c r="E70" s="49" t="s">
        <v>205</v>
      </c>
      <c r="F70" s="1"/>
      <c r="G70" s="46">
        <v>1700</v>
      </c>
      <c r="H70" s="46"/>
      <c r="I70" s="46"/>
      <c r="J70" s="48"/>
      <c r="K70" s="46">
        <v>1700</v>
      </c>
      <c r="L70" s="46"/>
      <c r="M70" s="46"/>
      <c r="N70" s="48"/>
      <c r="O70" s="46">
        <v>1700</v>
      </c>
      <c r="P70" s="46"/>
      <c r="Q70" s="46"/>
      <c r="R70" s="48"/>
      <c r="S70" s="46">
        <v>1700</v>
      </c>
      <c r="T70" s="46"/>
      <c r="U70" s="46"/>
      <c r="V70" s="48"/>
      <c r="W70" s="46">
        <v>1700</v>
      </c>
      <c r="X70" s="46"/>
      <c r="Y70" s="46"/>
      <c r="Z70" s="48"/>
      <c r="AA70" s="46">
        <v>1700</v>
      </c>
      <c r="AB70" s="46"/>
      <c r="AC70" s="46"/>
      <c r="AD70" s="48"/>
      <c r="AE70" s="46">
        <v>1700</v>
      </c>
      <c r="AF70" s="46"/>
      <c r="AG70" s="46"/>
      <c r="AH70" s="48"/>
      <c r="AI70" s="46">
        <v>1700</v>
      </c>
      <c r="AJ70" s="46"/>
      <c r="AK70" s="46"/>
      <c r="AL70" s="48"/>
      <c r="AM70" s="46">
        <v>1700</v>
      </c>
      <c r="AN70" s="46"/>
      <c r="AO70" s="46"/>
      <c r="AP70" s="48"/>
      <c r="AQ70" s="46">
        <v>1700</v>
      </c>
      <c r="AR70" s="46"/>
      <c r="AS70" s="46"/>
      <c r="AT70" s="48"/>
      <c r="AU70" s="46">
        <v>1700</v>
      </c>
      <c r="AV70" s="46"/>
      <c r="AW70" s="46"/>
      <c r="AX70" s="48"/>
      <c r="AY70" s="46">
        <v>1700</v>
      </c>
      <c r="AZ70" s="46"/>
      <c r="BA70" s="46"/>
      <c r="BB70" s="48"/>
      <c r="BC70" s="46">
        <f t="shared" si="4"/>
        <v>20400</v>
      </c>
      <c r="BD70" s="46">
        <f t="shared" si="5"/>
        <v>0</v>
      </c>
      <c r="BE70" s="46">
        <f t="shared" si="6"/>
        <v>0</v>
      </c>
      <c r="BF70" s="46">
        <f t="shared" si="7"/>
        <v>0</v>
      </c>
    </row>
    <row r="71" spans="1:58" s="51" customFormat="1">
      <c r="A71" s="50">
        <v>64</v>
      </c>
      <c r="B71" s="2"/>
      <c r="C71" s="2"/>
      <c r="D71" s="49" t="s">
        <v>83</v>
      </c>
      <c r="E71" s="49" t="s">
        <v>205</v>
      </c>
      <c r="F71" s="1"/>
      <c r="G71" s="46">
        <v>1000</v>
      </c>
      <c r="H71" s="46"/>
      <c r="I71" s="46"/>
      <c r="J71" s="48"/>
      <c r="K71" s="46">
        <v>1000</v>
      </c>
      <c r="L71" s="46"/>
      <c r="M71" s="46"/>
      <c r="N71" s="48"/>
      <c r="O71" s="46">
        <v>1000</v>
      </c>
      <c r="P71" s="46"/>
      <c r="Q71" s="46"/>
      <c r="R71" s="48"/>
      <c r="S71" s="46">
        <v>1000</v>
      </c>
      <c r="T71" s="46"/>
      <c r="U71" s="46"/>
      <c r="V71" s="48"/>
      <c r="W71" s="46">
        <v>1000</v>
      </c>
      <c r="X71" s="46"/>
      <c r="Y71" s="46"/>
      <c r="Z71" s="48"/>
      <c r="AA71" s="46">
        <v>1000</v>
      </c>
      <c r="AB71" s="46"/>
      <c r="AC71" s="46"/>
      <c r="AD71" s="48"/>
      <c r="AE71" s="46">
        <v>1000</v>
      </c>
      <c r="AF71" s="46"/>
      <c r="AG71" s="46"/>
      <c r="AH71" s="48"/>
      <c r="AI71" s="46">
        <v>1000</v>
      </c>
      <c r="AJ71" s="46"/>
      <c r="AK71" s="46"/>
      <c r="AL71" s="48"/>
      <c r="AM71" s="46">
        <v>1000</v>
      </c>
      <c r="AN71" s="46"/>
      <c r="AO71" s="46"/>
      <c r="AP71" s="48"/>
      <c r="AQ71" s="46">
        <v>1000</v>
      </c>
      <c r="AR71" s="46"/>
      <c r="AS71" s="46"/>
      <c r="AT71" s="48"/>
      <c r="AU71" s="46">
        <v>1000</v>
      </c>
      <c r="AV71" s="46"/>
      <c r="AW71" s="46"/>
      <c r="AX71" s="48"/>
      <c r="AY71" s="46">
        <v>1000</v>
      </c>
      <c r="AZ71" s="46"/>
      <c r="BA71" s="46"/>
      <c r="BB71" s="48"/>
      <c r="BC71" s="46">
        <f t="shared" si="4"/>
        <v>12000</v>
      </c>
      <c r="BD71" s="46">
        <f t="shared" si="5"/>
        <v>0</v>
      </c>
      <c r="BE71" s="46">
        <f t="shared" si="6"/>
        <v>0</v>
      </c>
      <c r="BF71" s="46">
        <f t="shared" si="7"/>
        <v>0</v>
      </c>
    </row>
    <row r="72" spans="1:58" s="51" customFormat="1">
      <c r="A72" s="50">
        <v>65</v>
      </c>
      <c r="B72" s="2"/>
      <c r="C72" s="2"/>
      <c r="D72" s="49" t="s">
        <v>108</v>
      </c>
      <c r="E72" s="49" t="s">
        <v>205</v>
      </c>
      <c r="F72" s="1"/>
      <c r="G72" s="46">
        <v>1500</v>
      </c>
      <c r="H72" s="46"/>
      <c r="I72" s="46"/>
      <c r="J72" s="48"/>
      <c r="K72" s="46">
        <v>1500</v>
      </c>
      <c r="L72" s="46"/>
      <c r="M72" s="46"/>
      <c r="N72" s="48"/>
      <c r="O72" s="46">
        <v>1500</v>
      </c>
      <c r="P72" s="46"/>
      <c r="Q72" s="46"/>
      <c r="R72" s="48"/>
      <c r="S72" s="46">
        <v>1500</v>
      </c>
      <c r="T72" s="46"/>
      <c r="U72" s="46"/>
      <c r="V72" s="48"/>
      <c r="W72" s="46">
        <v>1500</v>
      </c>
      <c r="X72" s="46"/>
      <c r="Y72" s="46"/>
      <c r="Z72" s="48"/>
      <c r="AA72" s="46">
        <v>1500</v>
      </c>
      <c r="AB72" s="46"/>
      <c r="AC72" s="46"/>
      <c r="AD72" s="48"/>
      <c r="AE72" s="46">
        <v>1500</v>
      </c>
      <c r="AF72" s="46"/>
      <c r="AG72" s="46"/>
      <c r="AH72" s="48"/>
      <c r="AI72" s="46">
        <v>1500</v>
      </c>
      <c r="AJ72" s="46"/>
      <c r="AK72" s="46"/>
      <c r="AL72" s="48"/>
      <c r="AM72" s="46">
        <v>1500</v>
      </c>
      <c r="AN72" s="46"/>
      <c r="AO72" s="46"/>
      <c r="AP72" s="48"/>
      <c r="AQ72" s="46">
        <v>1500</v>
      </c>
      <c r="AR72" s="46"/>
      <c r="AS72" s="46"/>
      <c r="AT72" s="48"/>
      <c r="AU72" s="46">
        <v>1500</v>
      </c>
      <c r="AV72" s="46"/>
      <c r="AW72" s="46"/>
      <c r="AX72" s="48"/>
      <c r="AY72" s="46">
        <v>1500</v>
      </c>
      <c r="AZ72" s="46"/>
      <c r="BA72" s="46"/>
      <c r="BB72" s="48"/>
      <c r="BC72" s="46">
        <f t="shared" ref="BC72:BC103" si="8">AY72+AU72+AQ72+AM72+AI72+AE72+AA72+W72+S72+O72+K72+G72</f>
        <v>18000</v>
      </c>
      <c r="BD72" s="46">
        <f t="shared" ref="BD72:BD103" si="9">AZ72+AV72+AR72+AN72+AJ72+AF72+AB72+X72+T72+P72+L72+H72</f>
        <v>0</v>
      </c>
      <c r="BE72" s="46">
        <f t="shared" ref="BE72:BE103" si="10">BA72+AW72+AS72+AO72+AK72+AG72+AC72+Y72+U72+Q72+M72+I72</f>
        <v>0</v>
      </c>
      <c r="BF72" s="46">
        <f t="shared" ref="BF72:BF103" si="11">BB72+AX72+AT72+AP72+AL72+AH72+AD72+Z72+V72+R72+N72+J72</f>
        <v>0</v>
      </c>
    </row>
    <row r="73" spans="1:58" s="51" customFormat="1">
      <c r="A73" s="50">
        <v>66</v>
      </c>
      <c r="B73" s="2"/>
      <c r="C73" s="2"/>
      <c r="D73" s="49" t="s">
        <v>83</v>
      </c>
      <c r="E73" s="49" t="s">
        <v>205</v>
      </c>
      <c r="F73" s="1"/>
      <c r="G73" s="46">
        <v>1400</v>
      </c>
      <c r="H73" s="46"/>
      <c r="I73" s="46"/>
      <c r="J73" s="48"/>
      <c r="K73" s="46">
        <v>1400</v>
      </c>
      <c r="L73" s="46"/>
      <c r="M73" s="46"/>
      <c r="N73" s="48"/>
      <c r="O73" s="46">
        <v>1621.05</v>
      </c>
      <c r="P73" s="46"/>
      <c r="Q73" s="46"/>
      <c r="R73" s="48"/>
      <c r="S73" s="46">
        <v>1178.95</v>
      </c>
      <c r="T73" s="46"/>
      <c r="U73" s="46"/>
      <c r="V73" s="48"/>
      <c r="W73" s="46">
        <v>1400</v>
      </c>
      <c r="X73" s="46"/>
      <c r="Y73" s="46"/>
      <c r="Z73" s="48"/>
      <c r="AA73" s="46">
        <v>1400</v>
      </c>
      <c r="AB73" s="46"/>
      <c r="AC73" s="46"/>
      <c r="AD73" s="48"/>
      <c r="AE73" s="46">
        <v>1400</v>
      </c>
      <c r="AF73" s="46"/>
      <c r="AG73" s="46"/>
      <c r="AH73" s="48"/>
      <c r="AI73" s="46">
        <v>1400</v>
      </c>
      <c r="AJ73" s="46"/>
      <c r="AK73" s="46"/>
      <c r="AL73" s="48"/>
      <c r="AM73" s="46">
        <v>1400</v>
      </c>
      <c r="AN73" s="46"/>
      <c r="AO73" s="46"/>
      <c r="AP73" s="48"/>
      <c r="AQ73" s="46">
        <v>1400</v>
      </c>
      <c r="AR73" s="46"/>
      <c r="AS73" s="46"/>
      <c r="AT73" s="48"/>
      <c r="AU73" s="46">
        <v>1400</v>
      </c>
      <c r="AV73" s="46"/>
      <c r="AW73" s="46"/>
      <c r="AX73" s="48"/>
      <c r="AY73" s="46">
        <v>1400</v>
      </c>
      <c r="AZ73" s="46"/>
      <c r="BA73" s="46"/>
      <c r="BB73" s="48"/>
      <c r="BC73" s="46">
        <f t="shared" si="8"/>
        <v>16800</v>
      </c>
      <c r="BD73" s="46">
        <f t="shared" si="9"/>
        <v>0</v>
      </c>
      <c r="BE73" s="46">
        <f t="shared" si="10"/>
        <v>0</v>
      </c>
      <c r="BF73" s="46">
        <f t="shared" si="11"/>
        <v>0</v>
      </c>
    </row>
    <row r="74" spans="1:58" s="51" customFormat="1">
      <c r="A74" s="50">
        <v>67</v>
      </c>
      <c r="B74" s="2"/>
      <c r="C74" s="2"/>
      <c r="D74" s="49" t="s">
        <v>83</v>
      </c>
      <c r="E74" s="49" t="s">
        <v>205</v>
      </c>
      <c r="F74" s="1"/>
      <c r="G74" s="46">
        <v>1000</v>
      </c>
      <c r="H74" s="46"/>
      <c r="I74" s="46"/>
      <c r="J74" s="48"/>
      <c r="K74" s="46">
        <v>750</v>
      </c>
      <c r="L74" s="46"/>
      <c r="M74" s="46">
        <v>250</v>
      </c>
      <c r="N74" s="48"/>
      <c r="O74" s="46">
        <v>1000</v>
      </c>
      <c r="P74" s="46"/>
      <c r="Q74" s="46"/>
      <c r="R74" s="48"/>
      <c r="S74" s="46">
        <v>1000</v>
      </c>
      <c r="T74" s="46"/>
      <c r="U74" s="46"/>
      <c r="V74" s="48"/>
      <c r="W74" s="46">
        <v>1000</v>
      </c>
      <c r="X74" s="46"/>
      <c r="Y74" s="46"/>
      <c r="Z74" s="48"/>
      <c r="AA74" s="46">
        <v>1000</v>
      </c>
      <c r="AB74" s="46"/>
      <c r="AC74" s="46"/>
      <c r="AD74" s="48"/>
      <c r="AE74" s="46">
        <v>1000</v>
      </c>
      <c r="AF74" s="46"/>
      <c r="AG74" s="46"/>
      <c r="AH74" s="48"/>
      <c r="AI74" s="46">
        <v>1000</v>
      </c>
      <c r="AJ74" s="46"/>
      <c r="AK74" s="46"/>
      <c r="AL74" s="48"/>
      <c r="AM74" s="46">
        <v>1000</v>
      </c>
      <c r="AN74" s="46"/>
      <c r="AO74" s="46"/>
      <c r="AP74" s="48"/>
      <c r="AQ74" s="46">
        <v>1000</v>
      </c>
      <c r="AR74" s="46"/>
      <c r="AS74" s="46"/>
      <c r="AT74" s="48"/>
      <c r="AU74" s="46">
        <v>1000</v>
      </c>
      <c r="AV74" s="46"/>
      <c r="AW74" s="46"/>
      <c r="AX74" s="48"/>
      <c r="AY74" s="46">
        <v>1000</v>
      </c>
      <c r="AZ74" s="46"/>
      <c r="BA74" s="46"/>
      <c r="BB74" s="48"/>
      <c r="BC74" s="46">
        <f t="shared" si="8"/>
        <v>11750</v>
      </c>
      <c r="BD74" s="46">
        <f t="shared" si="9"/>
        <v>0</v>
      </c>
      <c r="BE74" s="46">
        <f t="shared" si="10"/>
        <v>250</v>
      </c>
      <c r="BF74" s="46">
        <f t="shared" si="11"/>
        <v>0</v>
      </c>
    </row>
    <row r="75" spans="1:58" s="51" customFormat="1">
      <c r="A75" s="50">
        <v>68</v>
      </c>
      <c r="B75" s="2"/>
      <c r="C75" s="2"/>
      <c r="D75" s="49" t="s">
        <v>120</v>
      </c>
      <c r="E75" s="49" t="s">
        <v>205</v>
      </c>
      <c r="F75" s="1"/>
      <c r="G75" s="46">
        <v>1381.82</v>
      </c>
      <c r="H75" s="46"/>
      <c r="I75" s="46">
        <v>218.18</v>
      </c>
      <c r="J75" s="48"/>
      <c r="K75" s="46">
        <v>1040</v>
      </c>
      <c r="L75" s="46"/>
      <c r="M75" s="46">
        <v>560</v>
      </c>
      <c r="N75" s="48"/>
      <c r="O75" s="46">
        <v>1600</v>
      </c>
      <c r="P75" s="46"/>
      <c r="Q75" s="46"/>
      <c r="R75" s="48"/>
      <c r="S75" s="46">
        <v>1600</v>
      </c>
      <c r="T75" s="46"/>
      <c r="U75" s="46"/>
      <c r="V75" s="48"/>
      <c r="W75" s="46">
        <v>1600</v>
      </c>
      <c r="X75" s="46"/>
      <c r="Y75" s="46"/>
      <c r="Z75" s="48"/>
      <c r="AA75" s="46">
        <v>1600</v>
      </c>
      <c r="AB75" s="46"/>
      <c r="AC75" s="46"/>
      <c r="AD75" s="48"/>
      <c r="AE75" s="46">
        <v>1600</v>
      </c>
      <c r="AF75" s="46"/>
      <c r="AG75" s="46"/>
      <c r="AH75" s="48"/>
      <c r="AI75" s="46">
        <v>1600</v>
      </c>
      <c r="AJ75" s="46"/>
      <c r="AK75" s="46"/>
      <c r="AL75" s="48"/>
      <c r="AM75" s="46">
        <v>1600</v>
      </c>
      <c r="AN75" s="46"/>
      <c r="AO75" s="46"/>
      <c r="AP75" s="48"/>
      <c r="AQ75" s="46">
        <v>1600</v>
      </c>
      <c r="AR75" s="46"/>
      <c r="AS75" s="46"/>
      <c r="AT75" s="48"/>
      <c r="AU75" s="46">
        <v>1600</v>
      </c>
      <c r="AV75" s="46"/>
      <c r="AW75" s="46"/>
      <c r="AX75" s="48"/>
      <c r="AY75" s="46">
        <v>1600</v>
      </c>
      <c r="AZ75" s="46"/>
      <c r="BA75" s="46"/>
      <c r="BB75" s="48"/>
      <c r="BC75" s="46">
        <f t="shared" si="8"/>
        <v>18421.82</v>
      </c>
      <c r="BD75" s="46">
        <f t="shared" si="9"/>
        <v>0</v>
      </c>
      <c r="BE75" s="46">
        <f t="shared" si="10"/>
        <v>778.18000000000006</v>
      </c>
      <c r="BF75" s="46">
        <f t="shared" si="11"/>
        <v>0</v>
      </c>
    </row>
    <row r="76" spans="1:58" s="51" customFormat="1">
      <c r="A76" s="50">
        <v>69</v>
      </c>
      <c r="B76" s="2"/>
      <c r="C76" s="2"/>
      <c r="D76" s="49" t="s">
        <v>98</v>
      </c>
      <c r="E76" s="49" t="s">
        <v>205</v>
      </c>
      <c r="F76" s="1"/>
      <c r="G76" s="46">
        <v>2818.18</v>
      </c>
      <c r="H76" s="46"/>
      <c r="I76" s="46">
        <v>181.82</v>
      </c>
      <c r="J76" s="48"/>
      <c r="K76" s="46">
        <v>3000</v>
      </c>
      <c r="L76" s="46"/>
      <c r="M76" s="46"/>
      <c r="N76" s="48"/>
      <c r="O76" s="46">
        <v>3000</v>
      </c>
      <c r="P76" s="46"/>
      <c r="Q76" s="46"/>
      <c r="R76" s="48"/>
      <c r="S76" s="46">
        <v>3000</v>
      </c>
      <c r="T76" s="46"/>
      <c r="U76" s="46"/>
      <c r="V76" s="48"/>
      <c r="W76" s="46">
        <v>3000</v>
      </c>
      <c r="X76" s="46"/>
      <c r="Y76" s="46"/>
      <c r="Z76" s="48"/>
      <c r="AA76" s="46">
        <v>3000</v>
      </c>
      <c r="AB76" s="46"/>
      <c r="AC76" s="46"/>
      <c r="AD76" s="48"/>
      <c r="AE76" s="46">
        <v>3000</v>
      </c>
      <c r="AF76" s="46"/>
      <c r="AG76" s="46"/>
      <c r="AH76" s="48"/>
      <c r="AI76" s="46">
        <v>3000</v>
      </c>
      <c r="AJ76" s="46"/>
      <c r="AK76" s="46"/>
      <c r="AL76" s="48"/>
      <c r="AM76" s="46">
        <v>3000</v>
      </c>
      <c r="AN76" s="46"/>
      <c r="AO76" s="46"/>
      <c r="AP76" s="48"/>
      <c r="AQ76" s="46">
        <v>3000</v>
      </c>
      <c r="AR76" s="46"/>
      <c r="AS76" s="46"/>
      <c r="AT76" s="48"/>
      <c r="AU76" s="46">
        <v>3000</v>
      </c>
      <c r="AV76" s="46"/>
      <c r="AW76" s="46"/>
      <c r="AX76" s="48"/>
      <c r="AY76" s="46">
        <v>3000</v>
      </c>
      <c r="AZ76" s="46"/>
      <c r="BA76" s="46"/>
      <c r="BB76" s="48"/>
      <c r="BC76" s="46">
        <f t="shared" si="8"/>
        <v>35818.18</v>
      </c>
      <c r="BD76" s="46">
        <f t="shared" si="9"/>
        <v>0</v>
      </c>
      <c r="BE76" s="46">
        <f t="shared" si="10"/>
        <v>181.82</v>
      </c>
      <c r="BF76" s="46">
        <f t="shared" si="11"/>
        <v>0</v>
      </c>
    </row>
    <row r="77" spans="1:58" s="51" customFormat="1">
      <c r="A77" s="50">
        <v>70</v>
      </c>
      <c r="B77" s="2"/>
      <c r="C77" s="2"/>
      <c r="D77" s="49" t="s">
        <v>83</v>
      </c>
      <c r="E77" s="49" t="s">
        <v>205</v>
      </c>
      <c r="F77" s="1"/>
      <c r="G77" s="46">
        <v>1400</v>
      </c>
      <c r="H77" s="46"/>
      <c r="I77" s="46"/>
      <c r="J77" s="48"/>
      <c r="K77" s="46">
        <v>1400</v>
      </c>
      <c r="L77" s="46"/>
      <c r="M77" s="46"/>
      <c r="N77" s="48"/>
      <c r="O77" s="46">
        <v>1400</v>
      </c>
      <c r="P77" s="46"/>
      <c r="Q77" s="46"/>
      <c r="R77" s="48"/>
      <c r="S77" s="46">
        <v>1400</v>
      </c>
      <c r="T77" s="46"/>
      <c r="U77" s="46"/>
      <c r="V77" s="48"/>
      <c r="W77" s="46">
        <v>1400</v>
      </c>
      <c r="X77" s="46"/>
      <c r="Y77" s="46"/>
      <c r="Z77" s="48"/>
      <c r="AA77" s="46">
        <v>1400</v>
      </c>
      <c r="AB77" s="46"/>
      <c r="AC77" s="46"/>
      <c r="AD77" s="48"/>
      <c r="AE77" s="46">
        <v>1400</v>
      </c>
      <c r="AF77" s="46"/>
      <c r="AG77" s="46"/>
      <c r="AH77" s="48"/>
      <c r="AI77" s="46">
        <v>1400</v>
      </c>
      <c r="AJ77" s="46"/>
      <c r="AK77" s="46"/>
      <c r="AL77" s="48"/>
      <c r="AM77" s="46">
        <v>1400</v>
      </c>
      <c r="AN77" s="46"/>
      <c r="AO77" s="46"/>
      <c r="AP77" s="48"/>
      <c r="AQ77" s="46">
        <v>1400</v>
      </c>
      <c r="AR77" s="46"/>
      <c r="AS77" s="46"/>
      <c r="AT77" s="48"/>
      <c r="AU77" s="46">
        <v>1400</v>
      </c>
      <c r="AV77" s="46"/>
      <c r="AW77" s="46"/>
      <c r="AX77" s="48"/>
      <c r="AY77" s="46">
        <v>1400</v>
      </c>
      <c r="AZ77" s="46"/>
      <c r="BA77" s="46"/>
      <c r="BB77" s="48"/>
      <c r="BC77" s="46">
        <f t="shared" si="8"/>
        <v>16800</v>
      </c>
      <c r="BD77" s="46">
        <f t="shared" si="9"/>
        <v>0</v>
      </c>
      <c r="BE77" s="46">
        <f t="shared" si="10"/>
        <v>0</v>
      </c>
      <c r="BF77" s="46">
        <f t="shared" si="11"/>
        <v>0</v>
      </c>
    </row>
    <row r="78" spans="1:58" s="51" customFormat="1">
      <c r="A78" s="50">
        <v>71</v>
      </c>
      <c r="B78" s="2"/>
      <c r="C78" s="2"/>
      <c r="D78" s="49" t="s">
        <v>83</v>
      </c>
      <c r="E78" s="49" t="s">
        <v>205</v>
      </c>
      <c r="F78" s="1"/>
      <c r="G78" s="46">
        <v>1400</v>
      </c>
      <c r="H78" s="46"/>
      <c r="I78" s="46"/>
      <c r="J78" s="48"/>
      <c r="K78" s="46">
        <v>1400</v>
      </c>
      <c r="L78" s="46"/>
      <c r="M78" s="46"/>
      <c r="N78" s="48"/>
      <c r="O78" s="46">
        <v>1400</v>
      </c>
      <c r="P78" s="46"/>
      <c r="Q78" s="46"/>
      <c r="R78" s="48"/>
      <c r="S78" s="46">
        <v>1400</v>
      </c>
      <c r="T78" s="46"/>
      <c r="U78" s="46"/>
      <c r="V78" s="48"/>
      <c r="W78" s="46">
        <v>1400</v>
      </c>
      <c r="X78" s="46"/>
      <c r="Y78" s="46"/>
      <c r="Z78" s="48"/>
      <c r="AA78" s="46">
        <v>1400</v>
      </c>
      <c r="AB78" s="46"/>
      <c r="AC78" s="46"/>
      <c r="AD78" s="48"/>
      <c r="AE78" s="46">
        <v>1400</v>
      </c>
      <c r="AF78" s="46"/>
      <c r="AG78" s="46"/>
      <c r="AH78" s="48"/>
      <c r="AI78" s="46">
        <v>1400</v>
      </c>
      <c r="AJ78" s="46"/>
      <c r="AK78" s="46"/>
      <c r="AL78" s="48"/>
      <c r="AM78" s="46">
        <v>1400</v>
      </c>
      <c r="AN78" s="46"/>
      <c r="AO78" s="46"/>
      <c r="AP78" s="48"/>
      <c r="AQ78" s="46">
        <v>1400</v>
      </c>
      <c r="AR78" s="46"/>
      <c r="AS78" s="46"/>
      <c r="AT78" s="48"/>
      <c r="AU78" s="46">
        <v>1400</v>
      </c>
      <c r="AV78" s="46"/>
      <c r="AW78" s="46"/>
      <c r="AX78" s="48"/>
      <c r="AY78" s="46">
        <v>1400</v>
      </c>
      <c r="AZ78" s="46"/>
      <c r="BA78" s="46"/>
      <c r="BB78" s="48"/>
      <c r="BC78" s="46">
        <f t="shared" si="8"/>
        <v>16800</v>
      </c>
      <c r="BD78" s="46">
        <f t="shared" si="9"/>
        <v>0</v>
      </c>
      <c r="BE78" s="46">
        <f t="shared" si="10"/>
        <v>0</v>
      </c>
      <c r="BF78" s="46">
        <f t="shared" si="11"/>
        <v>0</v>
      </c>
    </row>
    <row r="79" spans="1:58" s="51" customFormat="1">
      <c r="A79" s="50">
        <v>72</v>
      </c>
      <c r="B79" s="2"/>
      <c r="C79" s="2"/>
      <c r="D79" s="49" t="s">
        <v>113</v>
      </c>
      <c r="E79" s="49" t="s">
        <v>205</v>
      </c>
      <c r="F79" s="1"/>
      <c r="G79" s="46">
        <v>1200</v>
      </c>
      <c r="H79" s="46"/>
      <c r="I79" s="46"/>
      <c r="J79" s="48"/>
      <c r="K79" s="46">
        <v>1200</v>
      </c>
      <c r="L79" s="46"/>
      <c r="M79" s="46"/>
      <c r="N79" s="48"/>
      <c r="O79" s="46">
        <v>1200</v>
      </c>
      <c r="P79" s="46"/>
      <c r="Q79" s="46"/>
      <c r="R79" s="48"/>
      <c r="S79" s="46">
        <v>1200</v>
      </c>
      <c r="T79" s="46"/>
      <c r="U79" s="46"/>
      <c r="V79" s="48"/>
      <c r="W79" s="46">
        <v>1200</v>
      </c>
      <c r="X79" s="46"/>
      <c r="Y79" s="46"/>
      <c r="Z79" s="48"/>
      <c r="AA79" s="46">
        <v>1200</v>
      </c>
      <c r="AB79" s="46"/>
      <c r="AC79" s="46"/>
      <c r="AD79" s="48"/>
      <c r="AE79" s="46">
        <v>1200</v>
      </c>
      <c r="AF79" s="46"/>
      <c r="AG79" s="46"/>
      <c r="AH79" s="48"/>
      <c r="AI79" s="46">
        <v>1200</v>
      </c>
      <c r="AJ79" s="46"/>
      <c r="AK79" s="46"/>
      <c r="AL79" s="48"/>
      <c r="AM79" s="46">
        <v>1200</v>
      </c>
      <c r="AN79" s="46"/>
      <c r="AO79" s="46"/>
      <c r="AP79" s="48"/>
      <c r="AQ79" s="46">
        <v>1200</v>
      </c>
      <c r="AR79" s="46"/>
      <c r="AS79" s="46"/>
      <c r="AT79" s="48"/>
      <c r="AU79" s="46">
        <v>1200</v>
      </c>
      <c r="AV79" s="46"/>
      <c r="AW79" s="46"/>
      <c r="AX79" s="48"/>
      <c r="AY79" s="46">
        <v>1656.52</v>
      </c>
      <c r="AZ79" s="46"/>
      <c r="BA79" s="46"/>
      <c r="BB79" s="48"/>
      <c r="BC79" s="46">
        <f t="shared" si="8"/>
        <v>14856.52</v>
      </c>
      <c r="BD79" s="46">
        <f t="shared" si="9"/>
        <v>0</v>
      </c>
      <c r="BE79" s="46">
        <f t="shared" si="10"/>
        <v>0</v>
      </c>
      <c r="BF79" s="46">
        <f t="shared" si="11"/>
        <v>0</v>
      </c>
    </row>
    <row r="80" spans="1:58" s="51" customFormat="1">
      <c r="A80" s="50">
        <v>73</v>
      </c>
      <c r="B80" s="2"/>
      <c r="C80" s="2"/>
      <c r="D80" s="49" t="s">
        <v>113</v>
      </c>
      <c r="E80" s="49" t="s">
        <v>205</v>
      </c>
      <c r="F80" s="1"/>
      <c r="G80" s="46">
        <v>1200</v>
      </c>
      <c r="H80" s="46"/>
      <c r="I80" s="46"/>
      <c r="J80" s="48"/>
      <c r="K80" s="46">
        <v>1200</v>
      </c>
      <c r="L80" s="46"/>
      <c r="M80" s="46"/>
      <c r="N80" s="48"/>
      <c r="O80" s="46">
        <v>742.86</v>
      </c>
      <c r="P80" s="46"/>
      <c r="Q80" s="46">
        <v>457.14</v>
      </c>
      <c r="R80" s="48"/>
      <c r="S80" s="46">
        <v>1200</v>
      </c>
      <c r="T80" s="46"/>
      <c r="U80" s="46"/>
      <c r="V80" s="48"/>
      <c r="W80" s="46">
        <v>1200</v>
      </c>
      <c r="X80" s="46"/>
      <c r="Y80" s="46"/>
      <c r="Z80" s="48"/>
      <c r="AA80" s="46">
        <v>1200</v>
      </c>
      <c r="AB80" s="46"/>
      <c r="AC80" s="46"/>
      <c r="AD80" s="48"/>
      <c r="AE80" s="46">
        <v>1200</v>
      </c>
      <c r="AF80" s="46"/>
      <c r="AG80" s="46"/>
      <c r="AH80" s="48"/>
      <c r="AI80" s="46">
        <v>1200</v>
      </c>
      <c r="AJ80" s="46"/>
      <c r="AK80" s="46"/>
      <c r="AL80" s="48"/>
      <c r="AM80" s="46">
        <v>1200</v>
      </c>
      <c r="AN80" s="46"/>
      <c r="AO80" s="46"/>
      <c r="AP80" s="48"/>
      <c r="AQ80" s="46">
        <v>1200</v>
      </c>
      <c r="AR80" s="46"/>
      <c r="AS80" s="46"/>
      <c r="AT80" s="48"/>
      <c r="AU80" s="46">
        <v>1200</v>
      </c>
      <c r="AV80" s="46"/>
      <c r="AW80" s="46"/>
      <c r="AX80" s="48"/>
      <c r="AY80" s="46">
        <v>1200</v>
      </c>
      <c r="AZ80" s="46"/>
      <c r="BA80" s="46"/>
      <c r="BB80" s="48"/>
      <c r="BC80" s="46">
        <f t="shared" si="8"/>
        <v>13942.86</v>
      </c>
      <c r="BD80" s="46">
        <f t="shared" si="9"/>
        <v>0</v>
      </c>
      <c r="BE80" s="46">
        <f t="shared" si="10"/>
        <v>457.14</v>
      </c>
      <c r="BF80" s="46">
        <f t="shared" si="11"/>
        <v>0</v>
      </c>
    </row>
    <row r="81" spans="1:58" s="51" customFormat="1">
      <c r="A81" s="50">
        <v>74</v>
      </c>
      <c r="B81" s="2"/>
      <c r="C81" s="2"/>
      <c r="D81" s="49" t="s">
        <v>127</v>
      </c>
      <c r="E81" s="49" t="s">
        <v>205</v>
      </c>
      <c r="F81" s="1"/>
      <c r="G81" s="46">
        <v>4000</v>
      </c>
      <c r="H81" s="46"/>
      <c r="I81" s="46"/>
      <c r="J81" s="48"/>
      <c r="K81" s="46">
        <v>4000</v>
      </c>
      <c r="L81" s="46"/>
      <c r="M81" s="46"/>
      <c r="N81" s="48"/>
      <c r="O81" s="46">
        <v>4000</v>
      </c>
      <c r="P81" s="46"/>
      <c r="Q81" s="46"/>
      <c r="R81" s="48"/>
      <c r="S81" s="46">
        <v>4000</v>
      </c>
      <c r="T81" s="46"/>
      <c r="U81" s="46"/>
      <c r="V81" s="48"/>
      <c r="W81" s="46">
        <v>4000</v>
      </c>
      <c r="X81" s="46"/>
      <c r="Y81" s="46"/>
      <c r="Z81" s="48"/>
      <c r="AA81" s="46">
        <v>4000</v>
      </c>
      <c r="AB81" s="46"/>
      <c r="AC81" s="46"/>
      <c r="AD81" s="48"/>
      <c r="AE81" s="46">
        <v>4000</v>
      </c>
      <c r="AF81" s="46"/>
      <c r="AG81" s="46"/>
      <c r="AH81" s="48"/>
      <c r="AI81" s="46">
        <v>4000</v>
      </c>
      <c r="AJ81" s="46"/>
      <c r="AK81" s="46"/>
      <c r="AL81" s="48"/>
      <c r="AM81" s="46">
        <v>4000</v>
      </c>
      <c r="AN81" s="46"/>
      <c r="AO81" s="46"/>
      <c r="AP81" s="48"/>
      <c r="AQ81" s="46">
        <v>4000</v>
      </c>
      <c r="AR81" s="46"/>
      <c r="AS81" s="46"/>
      <c r="AT81" s="48"/>
      <c r="AU81" s="46">
        <v>4000</v>
      </c>
      <c r="AV81" s="46"/>
      <c r="AW81" s="46"/>
      <c r="AX81" s="48"/>
      <c r="AY81" s="46">
        <v>4000</v>
      </c>
      <c r="AZ81" s="46"/>
      <c r="BA81" s="46"/>
      <c r="BB81" s="48"/>
      <c r="BC81" s="46">
        <f t="shared" si="8"/>
        <v>48000</v>
      </c>
      <c r="BD81" s="46">
        <f t="shared" si="9"/>
        <v>0</v>
      </c>
      <c r="BE81" s="46">
        <f t="shared" si="10"/>
        <v>0</v>
      </c>
      <c r="BF81" s="46">
        <f t="shared" si="11"/>
        <v>0</v>
      </c>
    </row>
    <row r="82" spans="1:58" s="51" customFormat="1">
      <c r="A82" s="50">
        <v>75</v>
      </c>
      <c r="B82" s="2"/>
      <c r="C82" s="2"/>
      <c r="D82" s="49" t="s">
        <v>87</v>
      </c>
      <c r="E82" s="49" t="s">
        <v>205</v>
      </c>
      <c r="F82" s="1"/>
      <c r="G82" s="46">
        <v>1600</v>
      </c>
      <c r="H82" s="46"/>
      <c r="I82" s="46"/>
      <c r="J82" s="48"/>
      <c r="K82" s="46">
        <v>1875</v>
      </c>
      <c r="L82" s="46"/>
      <c r="M82" s="46"/>
      <c r="N82" s="48"/>
      <c r="O82" s="46">
        <v>1850</v>
      </c>
      <c r="P82" s="46"/>
      <c r="Q82" s="46"/>
      <c r="R82" s="48"/>
      <c r="S82" s="46">
        <v>1850</v>
      </c>
      <c r="T82" s="46"/>
      <c r="U82" s="46"/>
      <c r="V82" s="48"/>
      <c r="W82" s="46">
        <v>1850</v>
      </c>
      <c r="X82" s="46"/>
      <c r="Y82" s="46"/>
      <c r="Z82" s="48"/>
      <c r="AA82" s="46">
        <v>1850</v>
      </c>
      <c r="AB82" s="46"/>
      <c r="AC82" s="46"/>
      <c r="AD82" s="48"/>
      <c r="AE82" s="46">
        <v>1850</v>
      </c>
      <c r="AF82" s="46"/>
      <c r="AG82" s="46"/>
      <c r="AH82" s="48"/>
      <c r="AI82" s="46">
        <v>1850</v>
      </c>
      <c r="AJ82" s="46"/>
      <c r="AK82" s="46"/>
      <c r="AL82" s="48"/>
      <c r="AM82" s="46">
        <v>1850</v>
      </c>
      <c r="AN82" s="46"/>
      <c r="AO82" s="46"/>
      <c r="AP82" s="48"/>
      <c r="AQ82" s="46">
        <v>1850</v>
      </c>
      <c r="AR82" s="46"/>
      <c r="AS82" s="46"/>
      <c r="AT82" s="48"/>
      <c r="AU82" s="46">
        <v>1850</v>
      </c>
      <c r="AV82" s="46"/>
      <c r="AW82" s="46"/>
      <c r="AX82" s="48"/>
      <c r="AY82" s="46">
        <v>1850</v>
      </c>
      <c r="AZ82" s="46"/>
      <c r="BA82" s="46"/>
      <c r="BB82" s="48"/>
      <c r="BC82" s="46">
        <f t="shared" si="8"/>
        <v>21975</v>
      </c>
      <c r="BD82" s="46">
        <f t="shared" si="9"/>
        <v>0</v>
      </c>
      <c r="BE82" s="46">
        <f t="shared" si="10"/>
        <v>0</v>
      </c>
      <c r="BF82" s="46">
        <f t="shared" si="11"/>
        <v>0</v>
      </c>
    </row>
    <row r="83" spans="1:58" s="51" customFormat="1">
      <c r="A83" s="50">
        <v>76</v>
      </c>
      <c r="B83" s="2"/>
      <c r="C83" s="2"/>
      <c r="D83" s="49" t="s">
        <v>87</v>
      </c>
      <c r="E83" s="49" t="s">
        <v>205</v>
      </c>
      <c r="F83" s="1"/>
      <c r="G83" s="46">
        <v>2000</v>
      </c>
      <c r="H83" s="46"/>
      <c r="I83" s="46"/>
      <c r="J83" s="48"/>
      <c r="K83" s="46">
        <v>2000</v>
      </c>
      <c r="L83" s="46"/>
      <c r="M83" s="46"/>
      <c r="N83" s="48"/>
      <c r="O83" s="46">
        <v>2000</v>
      </c>
      <c r="P83" s="46"/>
      <c r="Q83" s="46"/>
      <c r="R83" s="48"/>
      <c r="S83" s="46">
        <v>2000</v>
      </c>
      <c r="T83" s="46"/>
      <c r="U83" s="46"/>
      <c r="V83" s="48"/>
      <c r="W83" s="46">
        <v>2000</v>
      </c>
      <c r="X83" s="46"/>
      <c r="Y83" s="46"/>
      <c r="Z83" s="48"/>
      <c r="AA83" s="46">
        <v>2000</v>
      </c>
      <c r="AB83" s="46"/>
      <c r="AC83" s="46"/>
      <c r="AD83" s="48"/>
      <c r="AE83" s="46">
        <v>2000</v>
      </c>
      <c r="AF83" s="46"/>
      <c r="AG83" s="46"/>
      <c r="AH83" s="48"/>
      <c r="AI83" s="46">
        <v>2000</v>
      </c>
      <c r="AJ83" s="46"/>
      <c r="AK83" s="46"/>
      <c r="AL83" s="48"/>
      <c r="AM83" s="46">
        <v>2000</v>
      </c>
      <c r="AN83" s="46"/>
      <c r="AO83" s="46"/>
      <c r="AP83" s="48"/>
      <c r="AQ83" s="46">
        <v>2000</v>
      </c>
      <c r="AR83" s="46"/>
      <c r="AS83" s="46"/>
      <c r="AT83" s="48"/>
      <c r="AU83" s="46">
        <v>2000</v>
      </c>
      <c r="AV83" s="46"/>
      <c r="AW83" s="46"/>
      <c r="AX83" s="48"/>
      <c r="AY83" s="46">
        <v>2000</v>
      </c>
      <c r="AZ83" s="46"/>
      <c r="BA83" s="46"/>
      <c r="BB83" s="48"/>
      <c r="BC83" s="46">
        <f t="shared" si="8"/>
        <v>24000</v>
      </c>
      <c r="BD83" s="46">
        <f t="shared" si="9"/>
        <v>0</v>
      </c>
      <c r="BE83" s="46">
        <f t="shared" si="10"/>
        <v>0</v>
      </c>
      <c r="BF83" s="46">
        <f t="shared" si="11"/>
        <v>0</v>
      </c>
    </row>
    <row r="84" spans="1:58" s="51" customFormat="1">
      <c r="A84" s="50">
        <v>77</v>
      </c>
      <c r="B84" s="2"/>
      <c r="C84" s="2"/>
      <c r="D84" s="49" t="s">
        <v>87</v>
      </c>
      <c r="E84" s="49" t="s">
        <v>205</v>
      </c>
      <c r="F84" s="1"/>
      <c r="G84" s="46">
        <v>1600</v>
      </c>
      <c r="H84" s="46"/>
      <c r="I84" s="46"/>
      <c r="J84" s="48"/>
      <c r="K84" s="46">
        <v>1875</v>
      </c>
      <c r="L84" s="46"/>
      <c r="M84" s="46"/>
      <c r="N84" s="48"/>
      <c r="O84" s="46">
        <v>1850</v>
      </c>
      <c r="P84" s="46"/>
      <c r="Q84" s="46"/>
      <c r="R84" s="48"/>
      <c r="S84" s="46">
        <v>1850</v>
      </c>
      <c r="T84" s="46"/>
      <c r="U84" s="46"/>
      <c r="V84" s="48"/>
      <c r="W84" s="46">
        <v>1850</v>
      </c>
      <c r="X84" s="46"/>
      <c r="Y84" s="46"/>
      <c r="Z84" s="48"/>
      <c r="AA84" s="46">
        <v>1850</v>
      </c>
      <c r="AB84" s="46"/>
      <c r="AC84" s="46"/>
      <c r="AD84" s="48"/>
      <c r="AE84" s="46">
        <v>1850</v>
      </c>
      <c r="AF84" s="46"/>
      <c r="AG84" s="46"/>
      <c r="AH84" s="48"/>
      <c r="AI84" s="46">
        <v>1850</v>
      </c>
      <c r="AJ84" s="46"/>
      <c r="AK84" s="46"/>
      <c r="AL84" s="48"/>
      <c r="AM84" s="46">
        <v>1850</v>
      </c>
      <c r="AN84" s="46"/>
      <c r="AO84" s="46"/>
      <c r="AP84" s="48"/>
      <c r="AQ84" s="46">
        <v>1850</v>
      </c>
      <c r="AR84" s="46"/>
      <c r="AS84" s="46"/>
      <c r="AT84" s="48"/>
      <c r="AU84" s="46">
        <v>1850</v>
      </c>
      <c r="AV84" s="46"/>
      <c r="AW84" s="46"/>
      <c r="AX84" s="48"/>
      <c r="AY84" s="46">
        <v>1850</v>
      </c>
      <c r="AZ84" s="46"/>
      <c r="BA84" s="46"/>
      <c r="BB84" s="48"/>
      <c r="BC84" s="46">
        <f t="shared" si="8"/>
        <v>21975</v>
      </c>
      <c r="BD84" s="46">
        <f t="shared" si="9"/>
        <v>0</v>
      </c>
      <c r="BE84" s="46">
        <f t="shared" si="10"/>
        <v>0</v>
      </c>
      <c r="BF84" s="46">
        <f t="shared" si="11"/>
        <v>0</v>
      </c>
    </row>
    <row r="85" spans="1:58" s="51" customFormat="1">
      <c r="A85" s="50">
        <v>78</v>
      </c>
      <c r="B85" s="2"/>
      <c r="C85" s="2"/>
      <c r="D85" s="49" t="s">
        <v>87</v>
      </c>
      <c r="E85" s="49" t="s">
        <v>205</v>
      </c>
      <c r="F85" s="1"/>
      <c r="G85" s="46">
        <v>1000</v>
      </c>
      <c r="H85" s="46"/>
      <c r="I85" s="46"/>
      <c r="J85" s="48"/>
      <c r="K85" s="46">
        <v>1000</v>
      </c>
      <c r="L85" s="46"/>
      <c r="M85" s="46"/>
      <c r="N85" s="48"/>
      <c r="O85" s="46">
        <v>1000</v>
      </c>
      <c r="P85" s="46"/>
      <c r="Q85" s="46"/>
      <c r="R85" s="48"/>
      <c r="S85" s="46">
        <v>1000</v>
      </c>
      <c r="T85" s="46"/>
      <c r="U85" s="46"/>
      <c r="V85" s="48"/>
      <c r="W85" s="46">
        <v>1000</v>
      </c>
      <c r="X85" s="46"/>
      <c r="Y85" s="46"/>
      <c r="Z85" s="48"/>
      <c r="AA85" s="46">
        <v>1000</v>
      </c>
      <c r="AB85" s="46"/>
      <c r="AC85" s="46"/>
      <c r="AD85" s="48"/>
      <c r="AE85" s="46">
        <v>1000</v>
      </c>
      <c r="AF85" s="46"/>
      <c r="AG85" s="46"/>
      <c r="AH85" s="48"/>
      <c r="AI85" s="46">
        <v>1000</v>
      </c>
      <c r="AJ85" s="46"/>
      <c r="AK85" s="46"/>
      <c r="AL85" s="48"/>
      <c r="AM85" s="46">
        <v>1000</v>
      </c>
      <c r="AN85" s="46"/>
      <c r="AO85" s="46"/>
      <c r="AP85" s="48"/>
      <c r="AQ85" s="46">
        <v>1000</v>
      </c>
      <c r="AR85" s="46"/>
      <c r="AS85" s="46"/>
      <c r="AT85" s="48"/>
      <c r="AU85" s="46">
        <v>1000</v>
      </c>
      <c r="AV85" s="46"/>
      <c r="AW85" s="46"/>
      <c r="AX85" s="48"/>
      <c r="AY85" s="46">
        <v>1000</v>
      </c>
      <c r="AZ85" s="46"/>
      <c r="BA85" s="46"/>
      <c r="BB85" s="48"/>
      <c r="BC85" s="46">
        <f t="shared" si="8"/>
        <v>12000</v>
      </c>
      <c r="BD85" s="46">
        <f t="shared" si="9"/>
        <v>0</v>
      </c>
      <c r="BE85" s="46">
        <f t="shared" si="10"/>
        <v>0</v>
      </c>
      <c r="BF85" s="46">
        <f t="shared" si="11"/>
        <v>0</v>
      </c>
    </row>
    <row r="86" spans="1:58" s="56" customFormat="1">
      <c r="A86" s="50">
        <v>79</v>
      </c>
      <c r="B86" s="2"/>
      <c r="C86" s="2"/>
      <c r="D86" s="49" t="s">
        <v>83</v>
      </c>
      <c r="E86" s="49" t="s">
        <v>205</v>
      </c>
      <c r="F86" s="1"/>
      <c r="G86" s="46">
        <v>1400</v>
      </c>
      <c r="H86" s="46"/>
      <c r="I86" s="46"/>
      <c r="J86" s="48"/>
      <c r="K86" s="46">
        <v>1400</v>
      </c>
      <c r="L86" s="46"/>
      <c r="M86" s="46"/>
      <c r="N86" s="48"/>
      <c r="O86" s="46">
        <v>1400</v>
      </c>
      <c r="P86" s="46"/>
      <c r="Q86" s="46"/>
      <c r="R86" s="48"/>
      <c r="S86" s="46">
        <v>1400</v>
      </c>
      <c r="T86" s="46"/>
      <c r="U86" s="46"/>
      <c r="V86" s="48"/>
      <c r="W86" s="46">
        <v>1400</v>
      </c>
      <c r="X86" s="46"/>
      <c r="Y86" s="46"/>
      <c r="Z86" s="48"/>
      <c r="AA86" s="46">
        <v>1400</v>
      </c>
      <c r="AB86" s="46"/>
      <c r="AC86" s="46"/>
      <c r="AD86" s="48"/>
      <c r="AE86" s="46">
        <v>1400</v>
      </c>
      <c r="AF86" s="46"/>
      <c r="AG86" s="46"/>
      <c r="AH86" s="48"/>
      <c r="AI86" s="46">
        <v>1400</v>
      </c>
      <c r="AJ86" s="46"/>
      <c r="AK86" s="46"/>
      <c r="AL86" s="48"/>
      <c r="AM86" s="46">
        <v>1400</v>
      </c>
      <c r="AN86" s="46"/>
      <c r="AO86" s="46"/>
      <c r="AP86" s="48"/>
      <c r="AQ86" s="46">
        <v>1400</v>
      </c>
      <c r="AR86" s="46"/>
      <c r="AS86" s="46"/>
      <c r="AT86" s="48"/>
      <c r="AU86" s="46">
        <v>1400</v>
      </c>
      <c r="AV86" s="46"/>
      <c r="AW86" s="46"/>
      <c r="AX86" s="48"/>
      <c r="AY86" s="46">
        <v>1400</v>
      </c>
      <c r="AZ86" s="46"/>
      <c r="BA86" s="46"/>
      <c r="BB86" s="48"/>
      <c r="BC86" s="46">
        <f t="shared" si="8"/>
        <v>16800</v>
      </c>
      <c r="BD86" s="46">
        <f t="shared" si="9"/>
        <v>0</v>
      </c>
      <c r="BE86" s="46">
        <f t="shared" si="10"/>
        <v>0</v>
      </c>
      <c r="BF86" s="46">
        <f t="shared" si="11"/>
        <v>0</v>
      </c>
    </row>
    <row r="87" spans="1:58" s="51" customFormat="1">
      <c r="A87" s="50">
        <v>80</v>
      </c>
      <c r="B87" s="2"/>
      <c r="C87" s="2"/>
      <c r="D87" s="49" t="s">
        <v>83</v>
      </c>
      <c r="E87" s="49" t="s">
        <v>205</v>
      </c>
      <c r="F87" s="1"/>
      <c r="G87" s="46">
        <v>1050</v>
      </c>
      <c r="H87" s="46"/>
      <c r="I87" s="46">
        <v>350</v>
      </c>
      <c r="J87" s="48"/>
      <c r="K87" s="46">
        <v>1400</v>
      </c>
      <c r="L87" s="46"/>
      <c r="M87" s="46"/>
      <c r="N87" s="48"/>
      <c r="O87" s="46">
        <v>1400</v>
      </c>
      <c r="P87" s="46"/>
      <c r="Q87" s="46"/>
      <c r="R87" s="48"/>
      <c r="S87" s="46">
        <v>1400</v>
      </c>
      <c r="T87" s="46"/>
      <c r="U87" s="46"/>
      <c r="V87" s="48"/>
      <c r="W87" s="46">
        <v>1400</v>
      </c>
      <c r="X87" s="46"/>
      <c r="Y87" s="46"/>
      <c r="Z87" s="48"/>
      <c r="AA87" s="46">
        <v>1400</v>
      </c>
      <c r="AB87" s="46"/>
      <c r="AC87" s="46"/>
      <c r="AD87" s="48"/>
      <c r="AE87" s="46">
        <v>1400</v>
      </c>
      <c r="AF87" s="46"/>
      <c r="AG87" s="46"/>
      <c r="AH87" s="48"/>
      <c r="AI87" s="46">
        <v>1400</v>
      </c>
      <c r="AJ87" s="46"/>
      <c r="AK87" s="46"/>
      <c r="AL87" s="48"/>
      <c r="AM87" s="46">
        <v>1400</v>
      </c>
      <c r="AN87" s="46"/>
      <c r="AO87" s="46"/>
      <c r="AP87" s="48"/>
      <c r="AQ87" s="46">
        <v>1400</v>
      </c>
      <c r="AR87" s="46"/>
      <c r="AS87" s="46"/>
      <c r="AT87" s="48"/>
      <c r="AU87" s="46">
        <v>1400</v>
      </c>
      <c r="AV87" s="46"/>
      <c r="AW87" s="46"/>
      <c r="AX87" s="48"/>
      <c r="AY87" s="46">
        <v>1400</v>
      </c>
      <c r="AZ87" s="46"/>
      <c r="BA87" s="46"/>
      <c r="BB87" s="48"/>
      <c r="BC87" s="46">
        <f t="shared" si="8"/>
        <v>16450</v>
      </c>
      <c r="BD87" s="46">
        <f t="shared" si="9"/>
        <v>0</v>
      </c>
      <c r="BE87" s="46">
        <f t="shared" si="10"/>
        <v>350</v>
      </c>
      <c r="BF87" s="46">
        <f t="shared" si="11"/>
        <v>0</v>
      </c>
    </row>
    <row r="88" spans="1:58" s="51" customFormat="1">
      <c r="A88" s="50">
        <v>81</v>
      </c>
      <c r="B88" s="2"/>
      <c r="C88" s="2"/>
      <c r="D88" s="49" t="s">
        <v>83</v>
      </c>
      <c r="E88" s="49" t="s">
        <v>205</v>
      </c>
      <c r="F88" s="1"/>
      <c r="G88" s="46">
        <v>1400</v>
      </c>
      <c r="H88" s="46"/>
      <c r="I88" s="46"/>
      <c r="J88" s="48"/>
      <c r="K88" s="46">
        <v>1400</v>
      </c>
      <c r="L88" s="46"/>
      <c r="M88" s="46"/>
      <c r="N88" s="48"/>
      <c r="O88" s="46">
        <v>1400</v>
      </c>
      <c r="P88" s="46"/>
      <c r="Q88" s="46"/>
      <c r="R88" s="48"/>
      <c r="S88" s="46">
        <v>1400</v>
      </c>
      <c r="T88" s="46"/>
      <c r="U88" s="46"/>
      <c r="V88" s="48"/>
      <c r="W88" s="46">
        <v>1400</v>
      </c>
      <c r="X88" s="46"/>
      <c r="Y88" s="46"/>
      <c r="Z88" s="48"/>
      <c r="AA88" s="46">
        <v>1400</v>
      </c>
      <c r="AB88" s="46"/>
      <c r="AC88" s="46"/>
      <c r="AD88" s="48"/>
      <c r="AE88" s="46">
        <v>1400</v>
      </c>
      <c r="AF88" s="46"/>
      <c r="AG88" s="46"/>
      <c r="AH88" s="48"/>
      <c r="AI88" s="46">
        <v>1400</v>
      </c>
      <c r="AJ88" s="46"/>
      <c r="AK88" s="46"/>
      <c r="AL88" s="48"/>
      <c r="AM88" s="46">
        <v>1400</v>
      </c>
      <c r="AN88" s="46"/>
      <c r="AO88" s="46"/>
      <c r="AP88" s="48"/>
      <c r="AQ88" s="46">
        <v>1400</v>
      </c>
      <c r="AR88" s="46"/>
      <c r="AS88" s="46"/>
      <c r="AT88" s="48"/>
      <c r="AU88" s="46">
        <v>1400</v>
      </c>
      <c r="AV88" s="46"/>
      <c r="AW88" s="46"/>
      <c r="AX88" s="48"/>
      <c r="AY88" s="46">
        <v>1400</v>
      </c>
      <c r="AZ88" s="46"/>
      <c r="BA88" s="46"/>
      <c r="BB88" s="48"/>
      <c r="BC88" s="46">
        <f t="shared" si="8"/>
        <v>16800</v>
      </c>
      <c r="BD88" s="46">
        <f t="shared" si="9"/>
        <v>0</v>
      </c>
      <c r="BE88" s="46">
        <f t="shared" si="10"/>
        <v>0</v>
      </c>
      <c r="BF88" s="46">
        <f t="shared" si="11"/>
        <v>0</v>
      </c>
    </row>
    <row r="89" spans="1:58" s="51" customFormat="1">
      <c r="A89" s="50">
        <v>82</v>
      </c>
      <c r="B89" s="2"/>
      <c r="C89" s="2"/>
      <c r="D89" s="49" t="s">
        <v>83</v>
      </c>
      <c r="E89" s="49" t="s">
        <v>205</v>
      </c>
      <c r="F89" s="1"/>
      <c r="G89" s="46">
        <v>1400</v>
      </c>
      <c r="H89" s="46"/>
      <c r="I89" s="46"/>
      <c r="J89" s="48"/>
      <c r="K89" s="46">
        <v>1400</v>
      </c>
      <c r="L89" s="46"/>
      <c r="M89" s="46"/>
      <c r="N89" s="48"/>
      <c r="O89" s="46">
        <v>1400</v>
      </c>
      <c r="P89" s="46"/>
      <c r="Q89" s="46"/>
      <c r="R89" s="48"/>
      <c r="S89" s="46">
        <v>1400</v>
      </c>
      <c r="T89" s="46"/>
      <c r="U89" s="46"/>
      <c r="V89" s="48"/>
      <c r="W89" s="46">
        <v>1400</v>
      </c>
      <c r="X89" s="46"/>
      <c r="Y89" s="46"/>
      <c r="Z89" s="48"/>
      <c r="AA89" s="46">
        <v>1400</v>
      </c>
      <c r="AB89" s="46"/>
      <c r="AC89" s="46"/>
      <c r="AD89" s="48"/>
      <c r="AE89" s="46">
        <v>1400</v>
      </c>
      <c r="AF89" s="46"/>
      <c r="AG89" s="46"/>
      <c r="AH89" s="48"/>
      <c r="AI89" s="46">
        <v>1400</v>
      </c>
      <c r="AJ89" s="46"/>
      <c r="AK89" s="46"/>
      <c r="AL89" s="48"/>
      <c r="AM89" s="46">
        <v>1400</v>
      </c>
      <c r="AN89" s="46"/>
      <c r="AO89" s="46"/>
      <c r="AP89" s="48"/>
      <c r="AQ89" s="46">
        <v>1400</v>
      </c>
      <c r="AR89" s="46"/>
      <c r="AS89" s="46"/>
      <c r="AT89" s="48"/>
      <c r="AU89" s="46">
        <v>1400</v>
      </c>
      <c r="AV89" s="46"/>
      <c r="AW89" s="46"/>
      <c r="AX89" s="48"/>
      <c r="AY89" s="46">
        <v>1400</v>
      </c>
      <c r="AZ89" s="46"/>
      <c r="BA89" s="46"/>
      <c r="BB89" s="48"/>
      <c r="BC89" s="46">
        <f t="shared" si="8"/>
        <v>16800</v>
      </c>
      <c r="BD89" s="46">
        <f t="shared" si="9"/>
        <v>0</v>
      </c>
      <c r="BE89" s="46">
        <f t="shared" si="10"/>
        <v>0</v>
      </c>
      <c r="BF89" s="46">
        <f t="shared" si="11"/>
        <v>0</v>
      </c>
    </row>
    <row r="90" spans="1:58" s="51" customFormat="1">
      <c r="A90" s="50">
        <v>83</v>
      </c>
      <c r="B90" s="2"/>
      <c r="C90" s="2"/>
      <c r="D90" s="49" t="s">
        <v>83</v>
      </c>
      <c r="E90" s="49" t="s">
        <v>205</v>
      </c>
      <c r="F90" s="1"/>
      <c r="G90" s="46">
        <v>1400</v>
      </c>
      <c r="H90" s="46"/>
      <c r="I90" s="46"/>
      <c r="J90" s="48"/>
      <c r="K90" s="46">
        <v>1400</v>
      </c>
      <c r="L90" s="46"/>
      <c r="M90" s="46"/>
      <c r="N90" s="48"/>
      <c r="O90" s="46">
        <v>1400</v>
      </c>
      <c r="P90" s="46"/>
      <c r="Q90" s="46"/>
      <c r="R90" s="48"/>
      <c r="S90" s="46">
        <v>1400</v>
      </c>
      <c r="T90" s="46"/>
      <c r="U90" s="46"/>
      <c r="V90" s="48"/>
      <c r="W90" s="46">
        <v>1400</v>
      </c>
      <c r="X90" s="46"/>
      <c r="Y90" s="46"/>
      <c r="Z90" s="48"/>
      <c r="AA90" s="46">
        <v>1400</v>
      </c>
      <c r="AB90" s="46"/>
      <c r="AC90" s="46"/>
      <c r="AD90" s="48"/>
      <c r="AE90" s="46">
        <v>1400</v>
      </c>
      <c r="AF90" s="46"/>
      <c r="AG90" s="46"/>
      <c r="AH90" s="48"/>
      <c r="AI90" s="46">
        <v>1400</v>
      </c>
      <c r="AJ90" s="46"/>
      <c r="AK90" s="46"/>
      <c r="AL90" s="48"/>
      <c r="AM90" s="46">
        <v>1400</v>
      </c>
      <c r="AN90" s="46"/>
      <c r="AO90" s="46"/>
      <c r="AP90" s="48"/>
      <c r="AQ90" s="46">
        <v>1400</v>
      </c>
      <c r="AR90" s="46"/>
      <c r="AS90" s="46"/>
      <c r="AT90" s="48"/>
      <c r="AU90" s="46">
        <v>1400</v>
      </c>
      <c r="AV90" s="46"/>
      <c r="AW90" s="46"/>
      <c r="AX90" s="48"/>
      <c r="AY90" s="46">
        <v>1400</v>
      </c>
      <c r="AZ90" s="46"/>
      <c r="BA90" s="46"/>
      <c r="BB90" s="48"/>
      <c r="BC90" s="46">
        <f t="shared" si="8"/>
        <v>16800</v>
      </c>
      <c r="BD90" s="46">
        <f t="shared" si="9"/>
        <v>0</v>
      </c>
      <c r="BE90" s="46">
        <f t="shared" si="10"/>
        <v>0</v>
      </c>
      <c r="BF90" s="46">
        <f t="shared" si="11"/>
        <v>0</v>
      </c>
    </row>
    <row r="91" spans="1:58" s="51" customFormat="1">
      <c r="A91" s="50">
        <v>84</v>
      </c>
      <c r="B91" s="2"/>
      <c r="C91" s="2"/>
      <c r="D91" s="49" t="s">
        <v>83</v>
      </c>
      <c r="E91" s="49" t="s">
        <v>205</v>
      </c>
      <c r="F91" s="1"/>
      <c r="G91" s="46">
        <v>1700</v>
      </c>
      <c r="H91" s="46"/>
      <c r="I91" s="46"/>
      <c r="J91" s="48"/>
      <c r="K91" s="46">
        <v>1700</v>
      </c>
      <c r="L91" s="46"/>
      <c r="M91" s="46"/>
      <c r="N91" s="48"/>
      <c r="O91" s="46">
        <v>1700</v>
      </c>
      <c r="P91" s="46"/>
      <c r="Q91" s="46"/>
      <c r="R91" s="48"/>
      <c r="S91" s="46">
        <v>1700</v>
      </c>
      <c r="T91" s="46"/>
      <c r="U91" s="46"/>
      <c r="V91" s="48"/>
      <c r="W91" s="46">
        <v>1700</v>
      </c>
      <c r="X91" s="46"/>
      <c r="Y91" s="46"/>
      <c r="Z91" s="48"/>
      <c r="AA91" s="46">
        <v>1700</v>
      </c>
      <c r="AB91" s="46"/>
      <c r="AC91" s="46"/>
      <c r="AD91" s="48"/>
      <c r="AE91" s="46">
        <v>2295</v>
      </c>
      <c r="AF91" s="46"/>
      <c r="AG91" s="46"/>
      <c r="AH91" s="48"/>
      <c r="AI91" s="46">
        <v>1105</v>
      </c>
      <c r="AJ91" s="46"/>
      <c r="AK91" s="46"/>
      <c r="AL91" s="48"/>
      <c r="AM91" s="46">
        <v>1700</v>
      </c>
      <c r="AN91" s="46"/>
      <c r="AO91" s="46"/>
      <c r="AP91" s="48"/>
      <c r="AQ91" s="46">
        <v>1700</v>
      </c>
      <c r="AR91" s="46"/>
      <c r="AS91" s="46"/>
      <c r="AT91" s="48"/>
      <c r="AU91" s="46">
        <v>1700</v>
      </c>
      <c r="AV91" s="46"/>
      <c r="AW91" s="46"/>
      <c r="AX91" s="48"/>
      <c r="AY91" s="46">
        <v>1700</v>
      </c>
      <c r="AZ91" s="46"/>
      <c r="BA91" s="46"/>
      <c r="BB91" s="48"/>
      <c r="BC91" s="46">
        <f t="shared" si="8"/>
        <v>20400</v>
      </c>
      <c r="BD91" s="46">
        <f t="shared" si="9"/>
        <v>0</v>
      </c>
      <c r="BE91" s="46">
        <f t="shared" si="10"/>
        <v>0</v>
      </c>
      <c r="BF91" s="46">
        <f t="shared" si="11"/>
        <v>0</v>
      </c>
    </row>
    <row r="92" spans="1:58" s="51" customFormat="1">
      <c r="A92" s="50">
        <v>85</v>
      </c>
      <c r="B92" s="2"/>
      <c r="C92" s="2"/>
      <c r="D92" s="49" t="s">
        <v>83</v>
      </c>
      <c r="E92" s="49" t="s">
        <v>205</v>
      </c>
      <c r="F92" s="1"/>
      <c r="G92" s="46">
        <v>1400</v>
      </c>
      <c r="H92" s="46"/>
      <c r="I92" s="46"/>
      <c r="J92" s="48"/>
      <c r="K92" s="46">
        <v>1400</v>
      </c>
      <c r="L92" s="46"/>
      <c r="M92" s="46"/>
      <c r="N92" s="48"/>
      <c r="O92" s="46">
        <v>1400</v>
      </c>
      <c r="P92" s="46"/>
      <c r="Q92" s="46"/>
      <c r="R92" s="48"/>
      <c r="S92" s="46">
        <v>1400</v>
      </c>
      <c r="T92" s="46"/>
      <c r="U92" s="46"/>
      <c r="V92" s="48"/>
      <c r="W92" s="46">
        <v>1400</v>
      </c>
      <c r="X92" s="46"/>
      <c r="Y92" s="46"/>
      <c r="Z92" s="48"/>
      <c r="AA92" s="46">
        <v>1400</v>
      </c>
      <c r="AB92" s="46"/>
      <c r="AC92" s="46"/>
      <c r="AD92" s="48"/>
      <c r="AE92" s="46">
        <v>1400</v>
      </c>
      <c r="AF92" s="46"/>
      <c r="AG92" s="46"/>
      <c r="AH92" s="48"/>
      <c r="AI92" s="46">
        <v>1400</v>
      </c>
      <c r="AJ92" s="46"/>
      <c r="AK92" s="46"/>
      <c r="AL92" s="48"/>
      <c r="AM92" s="46">
        <v>1400</v>
      </c>
      <c r="AN92" s="46"/>
      <c r="AO92" s="46"/>
      <c r="AP92" s="48"/>
      <c r="AQ92" s="46">
        <v>1400</v>
      </c>
      <c r="AR92" s="46"/>
      <c r="AS92" s="46"/>
      <c r="AT92" s="48"/>
      <c r="AU92" s="46">
        <v>1400</v>
      </c>
      <c r="AV92" s="46"/>
      <c r="AW92" s="46"/>
      <c r="AX92" s="48"/>
      <c r="AY92" s="46">
        <v>1400</v>
      </c>
      <c r="AZ92" s="46"/>
      <c r="BA92" s="46"/>
      <c r="BB92" s="48"/>
      <c r="BC92" s="46">
        <f t="shared" si="8"/>
        <v>16800</v>
      </c>
      <c r="BD92" s="46">
        <f t="shared" si="9"/>
        <v>0</v>
      </c>
      <c r="BE92" s="46">
        <f t="shared" si="10"/>
        <v>0</v>
      </c>
      <c r="BF92" s="46">
        <f t="shared" si="11"/>
        <v>0</v>
      </c>
    </row>
    <row r="93" spans="1:58" s="51" customFormat="1">
      <c r="A93" s="50">
        <v>86</v>
      </c>
      <c r="B93" s="2"/>
      <c r="C93" s="2"/>
      <c r="D93" s="49" t="s">
        <v>83</v>
      </c>
      <c r="E93" s="49" t="s">
        <v>205</v>
      </c>
      <c r="F93" s="1"/>
      <c r="G93" s="46">
        <f>840+360</f>
        <v>1200</v>
      </c>
      <c r="H93" s="46"/>
      <c r="I93" s="46"/>
      <c r="J93" s="48"/>
      <c r="K93" s="46">
        <v>1200</v>
      </c>
      <c r="L93" s="46"/>
      <c r="M93" s="46"/>
      <c r="N93" s="48"/>
      <c r="O93" s="46">
        <v>1200</v>
      </c>
      <c r="P93" s="46"/>
      <c r="Q93" s="46"/>
      <c r="R93" s="48"/>
      <c r="S93" s="46">
        <v>1200</v>
      </c>
      <c r="T93" s="46"/>
      <c r="U93" s="46"/>
      <c r="V93" s="48"/>
      <c r="W93" s="46">
        <v>1200</v>
      </c>
      <c r="X93" s="46"/>
      <c r="Y93" s="46"/>
      <c r="Z93" s="48"/>
      <c r="AA93" s="46">
        <v>1200</v>
      </c>
      <c r="AB93" s="46"/>
      <c r="AC93" s="46"/>
      <c r="AD93" s="48"/>
      <c r="AE93" s="46">
        <v>1800</v>
      </c>
      <c r="AF93" s="46"/>
      <c r="AG93" s="46"/>
      <c r="AH93" s="48"/>
      <c r="AI93" s="46">
        <v>600</v>
      </c>
      <c r="AJ93" s="46"/>
      <c r="AK93" s="46"/>
      <c r="AL93" s="48"/>
      <c r="AM93" s="46">
        <v>1200</v>
      </c>
      <c r="AN93" s="46"/>
      <c r="AO93" s="46"/>
      <c r="AP93" s="48"/>
      <c r="AQ93" s="46">
        <v>1200</v>
      </c>
      <c r="AR93" s="46"/>
      <c r="AS93" s="46"/>
      <c r="AT93" s="48"/>
      <c r="AU93" s="46"/>
      <c r="AV93" s="46"/>
      <c r="AW93" s="46"/>
      <c r="AX93" s="48"/>
      <c r="AY93" s="46"/>
      <c r="AZ93" s="46"/>
      <c r="BA93" s="46"/>
      <c r="BB93" s="48"/>
      <c r="BC93" s="46">
        <f t="shared" si="8"/>
        <v>12000</v>
      </c>
      <c r="BD93" s="46">
        <f t="shared" si="9"/>
        <v>0</v>
      </c>
      <c r="BE93" s="46">
        <f t="shared" si="10"/>
        <v>0</v>
      </c>
      <c r="BF93" s="46">
        <f t="shared" si="11"/>
        <v>0</v>
      </c>
    </row>
    <row r="94" spans="1:58" s="51" customFormat="1">
      <c r="A94" s="50">
        <v>87</v>
      </c>
      <c r="B94" s="2"/>
      <c r="C94" s="2"/>
      <c r="D94" s="49" t="s">
        <v>83</v>
      </c>
      <c r="E94" s="49" t="s">
        <v>205</v>
      </c>
      <c r="F94" s="1"/>
      <c r="G94" s="46">
        <v>900</v>
      </c>
      <c r="H94" s="46"/>
      <c r="I94" s="46"/>
      <c r="J94" s="48"/>
      <c r="K94" s="46">
        <v>900</v>
      </c>
      <c r="L94" s="46"/>
      <c r="M94" s="46"/>
      <c r="N94" s="48"/>
      <c r="O94" s="46">
        <v>900</v>
      </c>
      <c r="P94" s="46"/>
      <c r="Q94" s="46"/>
      <c r="R94" s="48"/>
      <c r="S94" s="46">
        <v>900</v>
      </c>
      <c r="T94" s="46"/>
      <c r="U94" s="46"/>
      <c r="V94" s="48"/>
      <c r="W94" s="46">
        <v>900</v>
      </c>
      <c r="X94" s="46"/>
      <c r="Y94" s="46"/>
      <c r="Z94" s="48"/>
      <c r="AA94" s="46">
        <v>900</v>
      </c>
      <c r="AB94" s="46"/>
      <c r="AC94" s="46"/>
      <c r="AD94" s="48"/>
      <c r="AE94" s="46">
        <v>900</v>
      </c>
      <c r="AF94" s="46"/>
      <c r="AG94" s="46"/>
      <c r="AH94" s="48"/>
      <c r="AI94" s="46">
        <v>900</v>
      </c>
      <c r="AJ94" s="46"/>
      <c r="AK94" s="46"/>
      <c r="AL94" s="48"/>
      <c r="AM94" s="46">
        <v>900</v>
      </c>
      <c r="AN94" s="46"/>
      <c r="AO94" s="46"/>
      <c r="AP94" s="48"/>
      <c r="AQ94" s="46">
        <v>900</v>
      </c>
      <c r="AR94" s="46"/>
      <c r="AS94" s="46"/>
      <c r="AT94" s="48"/>
      <c r="AU94" s="46">
        <v>900</v>
      </c>
      <c r="AV94" s="46"/>
      <c r="AW94" s="46"/>
      <c r="AX94" s="48"/>
      <c r="AY94" s="46">
        <v>900</v>
      </c>
      <c r="AZ94" s="46"/>
      <c r="BA94" s="46"/>
      <c r="BB94" s="48"/>
      <c r="BC94" s="46">
        <f t="shared" si="8"/>
        <v>10800</v>
      </c>
      <c r="BD94" s="46">
        <f t="shared" si="9"/>
        <v>0</v>
      </c>
      <c r="BE94" s="46">
        <f t="shared" si="10"/>
        <v>0</v>
      </c>
      <c r="BF94" s="46">
        <f t="shared" si="11"/>
        <v>0</v>
      </c>
    </row>
    <row r="95" spans="1:58" s="51" customFormat="1">
      <c r="A95" s="50">
        <v>88</v>
      </c>
      <c r="B95" s="2"/>
      <c r="C95" s="2"/>
      <c r="D95" s="49" t="s">
        <v>83</v>
      </c>
      <c r="E95" s="49" t="s">
        <v>205</v>
      </c>
      <c r="F95" s="1"/>
      <c r="G95" s="46">
        <v>1700</v>
      </c>
      <c r="H95" s="46"/>
      <c r="I95" s="46"/>
      <c r="J95" s="48"/>
      <c r="K95" s="46">
        <v>1700</v>
      </c>
      <c r="L95" s="46"/>
      <c r="M95" s="46"/>
      <c r="N95" s="48"/>
      <c r="O95" s="46">
        <v>1700</v>
      </c>
      <c r="P95" s="46"/>
      <c r="Q95" s="46"/>
      <c r="R95" s="48"/>
      <c r="S95" s="46">
        <v>1700</v>
      </c>
      <c r="T95" s="46"/>
      <c r="U95" s="46"/>
      <c r="V95" s="48"/>
      <c r="W95" s="46">
        <v>1700</v>
      </c>
      <c r="X95" s="46"/>
      <c r="Y95" s="46"/>
      <c r="Z95" s="48"/>
      <c r="AA95" s="46">
        <v>1700</v>
      </c>
      <c r="AB95" s="46"/>
      <c r="AC95" s="46"/>
      <c r="AD95" s="48"/>
      <c r="AE95" s="46">
        <v>1700</v>
      </c>
      <c r="AF95" s="46"/>
      <c r="AG95" s="46"/>
      <c r="AH95" s="48"/>
      <c r="AI95" s="46">
        <v>1700</v>
      </c>
      <c r="AJ95" s="46"/>
      <c r="AK95" s="46"/>
      <c r="AL95" s="48"/>
      <c r="AM95" s="46">
        <v>1700</v>
      </c>
      <c r="AN95" s="46"/>
      <c r="AO95" s="46"/>
      <c r="AP95" s="48"/>
      <c r="AQ95" s="46">
        <v>1700</v>
      </c>
      <c r="AR95" s="46"/>
      <c r="AS95" s="46"/>
      <c r="AT95" s="48"/>
      <c r="AU95" s="46">
        <v>1700</v>
      </c>
      <c r="AV95" s="46"/>
      <c r="AW95" s="46"/>
      <c r="AX95" s="48"/>
      <c r="AY95" s="46">
        <v>1700</v>
      </c>
      <c r="AZ95" s="46"/>
      <c r="BA95" s="46"/>
      <c r="BB95" s="48"/>
      <c r="BC95" s="46">
        <f t="shared" si="8"/>
        <v>20400</v>
      </c>
      <c r="BD95" s="46">
        <f t="shared" si="9"/>
        <v>0</v>
      </c>
      <c r="BE95" s="46">
        <f t="shared" si="10"/>
        <v>0</v>
      </c>
      <c r="BF95" s="46">
        <f t="shared" si="11"/>
        <v>0</v>
      </c>
    </row>
    <row r="96" spans="1:58" s="51" customFormat="1">
      <c r="A96" s="50">
        <v>89</v>
      </c>
      <c r="B96" s="2"/>
      <c r="C96" s="2"/>
      <c r="D96" s="49" t="s">
        <v>83</v>
      </c>
      <c r="E96" s="49" t="s">
        <v>205</v>
      </c>
      <c r="F96" s="1"/>
      <c r="G96" s="46">
        <v>1400</v>
      </c>
      <c r="H96" s="46"/>
      <c r="I96" s="46"/>
      <c r="J96" s="48"/>
      <c r="K96" s="46">
        <v>1400</v>
      </c>
      <c r="L96" s="46"/>
      <c r="M96" s="46"/>
      <c r="N96" s="48"/>
      <c r="O96" s="46">
        <v>1400</v>
      </c>
      <c r="P96" s="46"/>
      <c r="Q96" s="46"/>
      <c r="R96" s="48"/>
      <c r="S96" s="46">
        <v>1400</v>
      </c>
      <c r="T96" s="46"/>
      <c r="U96" s="46"/>
      <c r="V96" s="48"/>
      <c r="W96" s="46">
        <v>1400</v>
      </c>
      <c r="X96" s="46"/>
      <c r="Y96" s="46"/>
      <c r="Z96" s="48"/>
      <c r="AA96" s="46">
        <v>1400</v>
      </c>
      <c r="AB96" s="46"/>
      <c r="AC96" s="46"/>
      <c r="AD96" s="48"/>
      <c r="AE96" s="46">
        <v>1400</v>
      </c>
      <c r="AF96" s="46"/>
      <c r="AG96" s="46"/>
      <c r="AH96" s="48"/>
      <c r="AI96" s="46">
        <v>1400</v>
      </c>
      <c r="AJ96" s="46"/>
      <c r="AK96" s="46"/>
      <c r="AL96" s="48"/>
      <c r="AM96" s="46">
        <v>1400</v>
      </c>
      <c r="AN96" s="46"/>
      <c r="AO96" s="46"/>
      <c r="AP96" s="48"/>
      <c r="AQ96" s="46">
        <v>1400</v>
      </c>
      <c r="AR96" s="46"/>
      <c r="AS96" s="46"/>
      <c r="AT96" s="48"/>
      <c r="AU96" s="46">
        <v>1400</v>
      </c>
      <c r="AV96" s="46"/>
      <c r="AW96" s="46"/>
      <c r="AX96" s="48"/>
      <c r="AY96" s="46">
        <v>1400</v>
      </c>
      <c r="AZ96" s="46"/>
      <c r="BA96" s="46"/>
      <c r="BB96" s="48"/>
      <c r="BC96" s="46">
        <f t="shared" si="8"/>
        <v>16800</v>
      </c>
      <c r="BD96" s="46">
        <f t="shared" si="9"/>
        <v>0</v>
      </c>
      <c r="BE96" s="46">
        <f t="shared" si="10"/>
        <v>0</v>
      </c>
      <c r="BF96" s="46">
        <f t="shared" si="11"/>
        <v>0</v>
      </c>
    </row>
    <row r="97" spans="1:58" s="51" customFormat="1">
      <c r="A97" s="50">
        <v>90</v>
      </c>
      <c r="B97" s="2"/>
      <c r="C97" s="2"/>
      <c r="D97" s="49" t="s">
        <v>83</v>
      </c>
      <c r="E97" s="49" t="s">
        <v>205</v>
      </c>
      <c r="F97" s="1"/>
      <c r="G97" s="46">
        <v>1700</v>
      </c>
      <c r="H97" s="46"/>
      <c r="I97" s="46"/>
      <c r="J97" s="48"/>
      <c r="K97" s="46">
        <v>1700</v>
      </c>
      <c r="L97" s="46"/>
      <c r="M97" s="46"/>
      <c r="N97" s="48"/>
      <c r="O97" s="46">
        <v>1700</v>
      </c>
      <c r="P97" s="46"/>
      <c r="Q97" s="46"/>
      <c r="R97" s="48"/>
      <c r="S97" s="46">
        <v>1700</v>
      </c>
      <c r="T97" s="46"/>
      <c r="U97" s="46"/>
      <c r="V97" s="48"/>
      <c r="W97" s="46">
        <v>1700</v>
      </c>
      <c r="X97" s="46"/>
      <c r="Y97" s="46"/>
      <c r="Z97" s="48"/>
      <c r="AA97" s="46">
        <v>1700</v>
      </c>
      <c r="AB97" s="46"/>
      <c r="AC97" s="46"/>
      <c r="AD97" s="48"/>
      <c r="AE97" s="46">
        <v>1700</v>
      </c>
      <c r="AF97" s="46"/>
      <c r="AG97" s="46"/>
      <c r="AH97" s="48"/>
      <c r="AI97" s="46">
        <v>1700</v>
      </c>
      <c r="AJ97" s="46"/>
      <c r="AK97" s="46"/>
      <c r="AL97" s="48"/>
      <c r="AM97" s="46">
        <v>1700</v>
      </c>
      <c r="AN97" s="46"/>
      <c r="AO97" s="46"/>
      <c r="AP97" s="48"/>
      <c r="AQ97" s="46">
        <v>1700</v>
      </c>
      <c r="AR97" s="46"/>
      <c r="AS97" s="46"/>
      <c r="AT97" s="48"/>
      <c r="AU97" s="46">
        <v>1700</v>
      </c>
      <c r="AV97" s="46"/>
      <c r="AW97" s="46"/>
      <c r="AX97" s="48"/>
      <c r="AY97" s="46">
        <v>1700</v>
      </c>
      <c r="AZ97" s="46"/>
      <c r="BA97" s="46"/>
      <c r="BB97" s="48"/>
      <c r="BC97" s="46">
        <f t="shared" si="8"/>
        <v>20400</v>
      </c>
      <c r="BD97" s="46">
        <f t="shared" si="9"/>
        <v>0</v>
      </c>
      <c r="BE97" s="46">
        <f t="shared" si="10"/>
        <v>0</v>
      </c>
      <c r="BF97" s="46">
        <f t="shared" si="11"/>
        <v>0</v>
      </c>
    </row>
    <row r="98" spans="1:58" s="51" customFormat="1">
      <c r="A98" s="50">
        <v>91</v>
      </c>
      <c r="B98" s="2"/>
      <c r="C98" s="2"/>
      <c r="D98" s="49" t="s">
        <v>83</v>
      </c>
      <c r="E98" s="49" t="s">
        <v>205</v>
      </c>
      <c r="F98" s="1"/>
      <c r="G98" s="46">
        <v>2000</v>
      </c>
      <c r="H98" s="46"/>
      <c r="I98" s="46"/>
      <c r="J98" s="48"/>
      <c r="K98" s="46">
        <v>2000</v>
      </c>
      <c r="L98" s="46"/>
      <c r="M98" s="46"/>
      <c r="N98" s="48"/>
      <c r="O98" s="46">
        <v>2000</v>
      </c>
      <c r="P98" s="46"/>
      <c r="Q98" s="46"/>
      <c r="R98" s="48"/>
      <c r="S98" s="46">
        <v>2000</v>
      </c>
      <c r="T98" s="46"/>
      <c r="U98" s="46"/>
      <c r="V98" s="48"/>
      <c r="W98" s="46">
        <v>2000</v>
      </c>
      <c r="X98" s="46"/>
      <c r="Y98" s="46"/>
      <c r="Z98" s="48"/>
      <c r="AA98" s="46">
        <v>2000</v>
      </c>
      <c r="AB98" s="46"/>
      <c r="AC98" s="46"/>
      <c r="AD98" s="48"/>
      <c r="AE98" s="46">
        <v>2000</v>
      </c>
      <c r="AF98" s="46"/>
      <c r="AG98" s="46"/>
      <c r="AH98" s="48"/>
      <c r="AI98" s="46">
        <v>2000</v>
      </c>
      <c r="AJ98" s="46"/>
      <c r="AK98" s="46"/>
      <c r="AL98" s="48"/>
      <c r="AM98" s="46">
        <v>2000</v>
      </c>
      <c r="AN98" s="46"/>
      <c r="AO98" s="46"/>
      <c r="AP98" s="48"/>
      <c r="AQ98" s="46">
        <v>2000</v>
      </c>
      <c r="AR98" s="46"/>
      <c r="AS98" s="46"/>
      <c r="AT98" s="48"/>
      <c r="AU98" s="46">
        <v>2000</v>
      </c>
      <c r="AV98" s="46"/>
      <c r="AW98" s="46"/>
      <c r="AX98" s="48"/>
      <c r="AY98" s="46">
        <v>2000</v>
      </c>
      <c r="AZ98" s="46"/>
      <c r="BA98" s="46"/>
      <c r="BB98" s="48"/>
      <c r="BC98" s="46">
        <f t="shared" si="8"/>
        <v>24000</v>
      </c>
      <c r="BD98" s="46">
        <f t="shared" si="9"/>
        <v>0</v>
      </c>
      <c r="BE98" s="46">
        <f t="shared" si="10"/>
        <v>0</v>
      </c>
      <c r="BF98" s="46">
        <f t="shared" si="11"/>
        <v>0</v>
      </c>
    </row>
    <row r="99" spans="1:58" s="51" customFormat="1">
      <c r="A99" s="50">
        <v>92</v>
      </c>
      <c r="B99" s="2"/>
      <c r="C99" s="2"/>
      <c r="D99" s="49" t="s">
        <v>86</v>
      </c>
      <c r="E99" s="49" t="s">
        <v>205</v>
      </c>
      <c r="F99" s="1"/>
      <c r="G99" s="46">
        <v>4000</v>
      </c>
      <c r="H99" s="46"/>
      <c r="I99" s="46"/>
      <c r="J99" s="48"/>
      <c r="K99" s="46">
        <v>4000</v>
      </c>
      <c r="L99" s="46"/>
      <c r="M99" s="46"/>
      <c r="N99" s="48"/>
      <c r="O99" s="46">
        <v>4000</v>
      </c>
      <c r="P99" s="46"/>
      <c r="Q99" s="46"/>
      <c r="R99" s="48"/>
      <c r="S99" s="46">
        <v>4000</v>
      </c>
      <c r="T99" s="46"/>
      <c r="U99" s="46"/>
      <c r="V99" s="48"/>
      <c r="W99" s="46">
        <v>4000</v>
      </c>
      <c r="X99" s="46"/>
      <c r="Y99" s="46"/>
      <c r="Z99" s="48"/>
      <c r="AA99" s="46">
        <v>4000</v>
      </c>
      <c r="AB99" s="46"/>
      <c r="AC99" s="46"/>
      <c r="AD99" s="48"/>
      <c r="AE99" s="46">
        <v>4000</v>
      </c>
      <c r="AF99" s="46"/>
      <c r="AG99" s="46"/>
      <c r="AH99" s="48"/>
      <c r="AI99" s="46">
        <v>4000</v>
      </c>
      <c r="AJ99" s="46"/>
      <c r="AK99" s="46"/>
      <c r="AL99" s="48"/>
      <c r="AM99" s="46">
        <v>4000</v>
      </c>
      <c r="AN99" s="46"/>
      <c r="AO99" s="46"/>
      <c r="AP99" s="48"/>
      <c r="AQ99" s="46">
        <v>4000</v>
      </c>
      <c r="AR99" s="46"/>
      <c r="AS99" s="46"/>
      <c r="AT99" s="48"/>
      <c r="AU99" s="46">
        <v>4000</v>
      </c>
      <c r="AV99" s="46"/>
      <c r="AW99" s="46"/>
      <c r="AX99" s="48"/>
      <c r="AY99" s="46">
        <v>4000</v>
      </c>
      <c r="AZ99" s="46"/>
      <c r="BA99" s="46"/>
      <c r="BB99" s="48"/>
      <c r="BC99" s="46">
        <f t="shared" si="8"/>
        <v>48000</v>
      </c>
      <c r="BD99" s="46">
        <f t="shared" si="9"/>
        <v>0</v>
      </c>
      <c r="BE99" s="46">
        <f t="shared" si="10"/>
        <v>0</v>
      </c>
      <c r="BF99" s="46">
        <f t="shared" si="11"/>
        <v>0</v>
      </c>
    </row>
    <row r="100" spans="1:58" s="51" customFormat="1">
      <c r="A100" s="50">
        <v>93</v>
      </c>
      <c r="B100" s="2"/>
      <c r="C100" s="2"/>
      <c r="D100" s="49" t="s">
        <v>86</v>
      </c>
      <c r="E100" s="49" t="s">
        <v>205</v>
      </c>
      <c r="F100" s="1"/>
      <c r="G100" s="46">
        <v>4000</v>
      </c>
      <c r="H100" s="46"/>
      <c r="I100" s="46"/>
      <c r="J100" s="48"/>
      <c r="K100" s="46">
        <v>4000</v>
      </c>
      <c r="L100" s="46"/>
      <c r="M100" s="46"/>
      <c r="N100" s="48"/>
      <c r="O100" s="46">
        <v>4000</v>
      </c>
      <c r="P100" s="46"/>
      <c r="Q100" s="46"/>
      <c r="R100" s="48"/>
      <c r="S100" s="46">
        <v>4000</v>
      </c>
      <c r="T100" s="46"/>
      <c r="U100" s="46"/>
      <c r="V100" s="48"/>
      <c r="W100" s="46">
        <v>4000</v>
      </c>
      <c r="X100" s="46"/>
      <c r="Y100" s="46"/>
      <c r="Z100" s="48"/>
      <c r="AA100" s="46">
        <v>4000</v>
      </c>
      <c r="AB100" s="46"/>
      <c r="AC100" s="46"/>
      <c r="AD100" s="48"/>
      <c r="AE100" s="46">
        <v>4000</v>
      </c>
      <c r="AF100" s="46"/>
      <c r="AG100" s="46"/>
      <c r="AH100" s="48"/>
      <c r="AI100" s="46">
        <v>4000</v>
      </c>
      <c r="AJ100" s="46"/>
      <c r="AK100" s="46"/>
      <c r="AL100" s="48"/>
      <c r="AM100" s="46">
        <v>4000</v>
      </c>
      <c r="AN100" s="46"/>
      <c r="AO100" s="46"/>
      <c r="AP100" s="48"/>
      <c r="AQ100" s="46">
        <v>4000</v>
      </c>
      <c r="AR100" s="46"/>
      <c r="AS100" s="46"/>
      <c r="AT100" s="48"/>
      <c r="AU100" s="46">
        <v>4000</v>
      </c>
      <c r="AV100" s="46"/>
      <c r="AW100" s="46"/>
      <c r="AX100" s="48"/>
      <c r="AY100" s="46">
        <v>4000</v>
      </c>
      <c r="AZ100" s="46"/>
      <c r="BA100" s="46"/>
      <c r="BB100" s="48"/>
      <c r="BC100" s="46">
        <f t="shared" si="8"/>
        <v>48000</v>
      </c>
      <c r="BD100" s="46">
        <f t="shared" si="9"/>
        <v>0</v>
      </c>
      <c r="BE100" s="46">
        <f t="shared" si="10"/>
        <v>0</v>
      </c>
      <c r="BF100" s="46">
        <f t="shared" si="11"/>
        <v>0</v>
      </c>
    </row>
    <row r="101" spans="1:58" s="51" customFormat="1">
      <c r="A101" s="50">
        <v>94</v>
      </c>
      <c r="B101" s="2"/>
      <c r="C101" s="2"/>
      <c r="D101" s="49" t="s">
        <v>114</v>
      </c>
      <c r="E101" s="49" t="s">
        <v>205</v>
      </c>
      <c r="F101" s="1"/>
      <c r="G101" s="46">
        <v>1200</v>
      </c>
      <c r="H101" s="46"/>
      <c r="I101" s="46"/>
      <c r="J101" s="48"/>
      <c r="K101" s="46"/>
      <c r="L101" s="46"/>
      <c r="M101" s="46"/>
      <c r="N101" s="48"/>
      <c r="O101" s="46"/>
      <c r="P101" s="46"/>
      <c r="Q101" s="46"/>
      <c r="R101" s="48"/>
      <c r="S101" s="46"/>
      <c r="T101" s="46"/>
      <c r="U101" s="46"/>
      <c r="V101" s="48"/>
      <c r="W101" s="46"/>
      <c r="X101" s="46"/>
      <c r="Y101" s="46"/>
      <c r="Z101" s="48"/>
      <c r="AA101" s="46"/>
      <c r="AB101" s="46"/>
      <c r="AC101" s="46"/>
      <c r="AD101" s="48"/>
      <c r="AE101" s="46"/>
      <c r="AF101" s="46"/>
      <c r="AG101" s="46"/>
      <c r="AH101" s="48"/>
      <c r="AI101" s="46"/>
      <c r="AJ101" s="46"/>
      <c r="AK101" s="46"/>
      <c r="AL101" s="48"/>
      <c r="AM101" s="46"/>
      <c r="AN101" s="46"/>
      <c r="AO101" s="46"/>
      <c r="AP101" s="48"/>
      <c r="AQ101" s="46"/>
      <c r="AR101" s="46"/>
      <c r="AS101" s="46"/>
      <c r="AT101" s="48"/>
      <c r="AU101" s="46"/>
      <c r="AV101" s="46"/>
      <c r="AW101" s="46"/>
      <c r="AX101" s="48"/>
      <c r="AY101" s="46"/>
      <c r="AZ101" s="46"/>
      <c r="BA101" s="46"/>
      <c r="BB101" s="48"/>
      <c r="BC101" s="46">
        <f t="shared" si="8"/>
        <v>1200</v>
      </c>
      <c r="BD101" s="46">
        <f t="shared" si="9"/>
        <v>0</v>
      </c>
      <c r="BE101" s="46">
        <f t="shared" si="10"/>
        <v>0</v>
      </c>
      <c r="BF101" s="46">
        <f t="shared" si="11"/>
        <v>0</v>
      </c>
    </row>
    <row r="102" spans="1:58" s="51" customFormat="1">
      <c r="A102" s="50">
        <v>95</v>
      </c>
      <c r="B102" s="2"/>
      <c r="C102" s="2"/>
      <c r="D102" s="49" t="s">
        <v>133</v>
      </c>
      <c r="E102" s="49" t="s">
        <v>205</v>
      </c>
      <c r="F102" s="1"/>
      <c r="G102" s="46">
        <v>4000</v>
      </c>
      <c r="H102" s="46"/>
      <c r="I102" s="46"/>
      <c r="J102" s="48"/>
      <c r="K102" s="46">
        <v>4000</v>
      </c>
      <c r="L102" s="46"/>
      <c r="M102" s="46"/>
      <c r="N102" s="48"/>
      <c r="O102" s="46">
        <v>4000</v>
      </c>
      <c r="P102" s="46"/>
      <c r="Q102" s="46"/>
      <c r="R102" s="48"/>
      <c r="S102" s="46">
        <v>4000</v>
      </c>
      <c r="T102" s="46"/>
      <c r="U102" s="46"/>
      <c r="V102" s="48"/>
      <c r="W102" s="46">
        <v>4000</v>
      </c>
      <c r="X102" s="46"/>
      <c r="Y102" s="46"/>
      <c r="Z102" s="48"/>
      <c r="AA102" s="46">
        <v>2363.64</v>
      </c>
      <c r="AB102" s="46"/>
      <c r="AC102" s="46"/>
      <c r="AD102" s="48"/>
      <c r="AE102" s="46"/>
      <c r="AF102" s="46"/>
      <c r="AG102" s="46"/>
      <c r="AH102" s="48"/>
      <c r="AI102" s="46"/>
      <c r="AJ102" s="46"/>
      <c r="AK102" s="46"/>
      <c r="AL102" s="48"/>
      <c r="AM102" s="46"/>
      <c r="AN102" s="46"/>
      <c r="AO102" s="46"/>
      <c r="AP102" s="48"/>
      <c r="AQ102" s="46"/>
      <c r="AR102" s="46"/>
      <c r="AS102" s="46"/>
      <c r="AT102" s="48"/>
      <c r="AU102" s="46"/>
      <c r="AV102" s="46"/>
      <c r="AW102" s="46"/>
      <c r="AX102" s="48"/>
      <c r="AY102" s="46"/>
      <c r="AZ102" s="46"/>
      <c r="BA102" s="46"/>
      <c r="BB102" s="48"/>
      <c r="BC102" s="46">
        <f t="shared" si="8"/>
        <v>22363.64</v>
      </c>
      <c r="BD102" s="46">
        <f t="shared" si="9"/>
        <v>0</v>
      </c>
      <c r="BE102" s="46">
        <f t="shared" si="10"/>
        <v>0</v>
      </c>
      <c r="BF102" s="46">
        <f t="shared" si="11"/>
        <v>0</v>
      </c>
    </row>
    <row r="103" spans="1:58" s="51" customFormat="1">
      <c r="A103" s="50">
        <v>96</v>
      </c>
      <c r="B103" s="2"/>
      <c r="C103" s="2"/>
      <c r="D103" s="49" t="s">
        <v>102</v>
      </c>
      <c r="E103" s="49" t="s">
        <v>205</v>
      </c>
      <c r="F103" s="1"/>
      <c r="G103" s="46">
        <v>1200</v>
      </c>
      <c r="H103" s="46"/>
      <c r="I103" s="46"/>
      <c r="J103" s="48"/>
      <c r="K103" s="46"/>
      <c r="L103" s="46"/>
      <c r="M103" s="46"/>
      <c r="N103" s="48"/>
      <c r="O103" s="46"/>
      <c r="P103" s="46"/>
      <c r="Q103" s="46"/>
      <c r="R103" s="48"/>
      <c r="S103" s="46"/>
      <c r="T103" s="46"/>
      <c r="U103" s="46"/>
      <c r="V103" s="48"/>
      <c r="W103" s="46"/>
      <c r="X103" s="46"/>
      <c r="Y103" s="46"/>
      <c r="Z103" s="48"/>
      <c r="AA103" s="46"/>
      <c r="AB103" s="46"/>
      <c r="AC103" s="46"/>
      <c r="AD103" s="48"/>
      <c r="AE103" s="46"/>
      <c r="AF103" s="46"/>
      <c r="AG103" s="46"/>
      <c r="AH103" s="48"/>
      <c r="AI103" s="46"/>
      <c r="AJ103" s="46"/>
      <c r="AK103" s="46"/>
      <c r="AL103" s="48"/>
      <c r="AM103" s="46"/>
      <c r="AN103" s="46"/>
      <c r="AO103" s="46"/>
      <c r="AP103" s="48"/>
      <c r="AQ103" s="46"/>
      <c r="AR103" s="46"/>
      <c r="AS103" s="46"/>
      <c r="AT103" s="48"/>
      <c r="AU103" s="46"/>
      <c r="AV103" s="46"/>
      <c r="AW103" s="46"/>
      <c r="AX103" s="48"/>
      <c r="AY103" s="46"/>
      <c r="AZ103" s="46"/>
      <c r="BA103" s="46"/>
      <c r="BB103" s="48"/>
      <c r="BC103" s="46">
        <f t="shared" si="8"/>
        <v>1200</v>
      </c>
      <c r="BD103" s="46">
        <f t="shared" si="9"/>
        <v>0</v>
      </c>
      <c r="BE103" s="46">
        <f t="shared" si="10"/>
        <v>0</v>
      </c>
      <c r="BF103" s="46">
        <f t="shared" si="11"/>
        <v>0</v>
      </c>
    </row>
    <row r="104" spans="1:58" s="51" customFormat="1">
      <c r="A104" s="50">
        <v>97</v>
      </c>
      <c r="B104" s="2"/>
      <c r="C104" s="2"/>
      <c r="D104" s="49" t="s">
        <v>138</v>
      </c>
      <c r="E104" s="49" t="s">
        <v>205</v>
      </c>
      <c r="F104" s="1"/>
      <c r="G104" s="46">
        <v>450</v>
      </c>
      <c r="H104" s="46"/>
      <c r="I104" s="46"/>
      <c r="J104" s="48"/>
      <c r="K104" s="46">
        <v>1500</v>
      </c>
      <c r="L104" s="46"/>
      <c r="M104" s="46"/>
      <c r="N104" s="48"/>
      <c r="O104" s="46">
        <v>1214.29</v>
      </c>
      <c r="P104" s="46"/>
      <c r="Q104" s="46">
        <v>285.70999999999998</v>
      </c>
      <c r="R104" s="48"/>
      <c r="S104" s="46">
        <v>1500</v>
      </c>
      <c r="T104" s="46"/>
      <c r="U104" s="46"/>
      <c r="V104" s="48"/>
      <c r="W104" s="46">
        <v>1500</v>
      </c>
      <c r="X104" s="46"/>
      <c r="Y104" s="46"/>
      <c r="Z104" s="48"/>
      <c r="AA104" s="46">
        <v>1500</v>
      </c>
      <c r="AB104" s="46"/>
      <c r="AC104" s="46"/>
      <c r="AD104" s="48"/>
      <c r="AE104" s="46">
        <v>1500</v>
      </c>
      <c r="AF104" s="46"/>
      <c r="AG104" s="46"/>
      <c r="AH104" s="48"/>
      <c r="AI104" s="46">
        <v>1500</v>
      </c>
      <c r="AJ104" s="46"/>
      <c r="AK104" s="46"/>
      <c r="AL104" s="48"/>
      <c r="AM104" s="46">
        <v>1500</v>
      </c>
      <c r="AN104" s="46"/>
      <c r="AO104" s="46"/>
      <c r="AP104" s="48"/>
      <c r="AQ104" s="46">
        <v>1500</v>
      </c>
      <c r="AR104" s="46"/>
      <c r="AS104" s="46"/>
      <c r="AT104" s="48"/>
      <c r="AU104" s="46">
        <v>1500</v>
      </c>
      <c r="AV104" s="46"/>
      <c r="AW104" s="46"/>
      <c r="AX104" s="48"/>
      <c r="AY104" s="46">
        <v>1500</v>
      </c>
      <c r="AZ104" s="46"/>
      <c r="BA104" s="46"/>
      <c r="BB104" s="48"/>
      <c r="BC104" s="46">
        <f t="shared" ref="BC104:BC136" si="12">AY104+AU104+AQ104+AM104+AI104+AE104+AA104+W104+S104+O104+K104+G104</f>
        <v>16664.29</v>
      </c>
      <c r="BD104" s="46">
        <f t="shared" ref="BD104:BD136" si="13">AZ104+AV104+AR104+AN104+AJ104+AF104+AB104+X104+T104+P104+L104+H104</f>
        <v>0</v>
      </c>
      <c r="BE104" s="46">
        <f t="shared" ref="BE104:BE136" si="14">BA104+AW104+AS104+AO104+AK104+AG104+AC104+Y104+U104+Q104+M104+I104</f>
        <v>285.70999999999998</v>
      </c>
      <c r="BF104" s="46">
        <f t="shared" ref="BF104:BF136" si="15">BB104+AX104+AT104+AP104+AL104+AH104+AD104+Z104+V104+R104+N104+J104</f>
        <v>0</v>
      </c>
    </row>
    <row r="105" spans="1:58" s="51" customFormat="1">
      <c r="A105" s="50">
        <v>98</v>
      </c>
      <c r="B105" s="2"/>
      <c r="C105" s="2"/>
      <c r="D105" s="49" t="s">
        <v>94</v>
      </c>
      <c r="E105" s="49" t="s">
        <v>205</v>
      </c>
      <c r="F105" s="1"/>
      <c r="G105" s="46">
        <v>640</v>
      </c>
      <c r="H105" s="46"/>
      <c r="I105" s="46">
        <v>320</v>
      </c>
      <c r="J105" s="48"/>
      <c r="K105" s="46">
        <v>1600</v>
      </c>
      <c r="L105" s="46"/>
      <c r="M105" s="46"/>
      <c r="N105" s="48"/>
      <c r="O105" s="46">
        <v>1600</v>
      </c>
      <c r="P105" s="46"/>
      <c r="Q105" s="46"/>
      <c r="R105" s="48"/>
      <c r="S105" s="46">
        <v>1600</v>
      </c>
      <c r="T105" s="46"/>
      <c r="U105" s="46"/>
      <c r="V105" s="48"/>
      <c r="W105" s="46">
        <v>1600</v>
      </c>
      <c r="X105" s="46"/>
      <c r="Y105" s="46"/>
      <c r="Z105" s="48"/>
      <c r="AA105" s="46">
        <v>1600</v>
      </c>
      <c r="AB105" s="46"/>
      <c r="AC105" s="46"/>
      <c r="AD105" s="48"/>
      <c r="AE105" s="46">
        <v>1600</v>
      </c>
      <c r="AF105" s="46"/>
      <c r="AG105" s="46"/>
      <c r="AH105" s="48"/>
      <c r="AI105" s="46">
        <v>1600</v>
      </c>
      <c r="AJ105" s="46"/>
      <c r="AK105" s="46"/>
      <c r="AL105" s="48"/>
      <c r="AM105" s="46">
        <v>1600</v>
      </c>
      <c r="AN105" s="46"/>
      <c r="AO105" s="46"/>
      <c r="AP105" s="48"/>
      <c r="AQ105" s="46">
        <v>1600</v>
      </c>
      <c r="AR105" s="46"/>
      <c r="AS105" s="46"/>
      <c r="AT105" s="48"/>
      <c r="AU105" s="46">
        <v>1600</v>
      </c>
      <c r="AV105" s="46"/>
      <c r="AW105" s="46"/>
      <c r="AX105" s="48"/>
      <c r="AY105" s="46">
        <v>1600</v>
      </c>
      <c r="AZ105" s="46"/>
      <c r="BA105" s="46"/>
      <c r="BB105" s="48"/>
      <c r="BC105" s="46">
        <f t="shared" si="12"/>
        <v>18240</v>
      </c>
      <c r="BD105" s="46">
        <f t="shared" si="13"/>
        <v>0</v>
      </c>
      <c r="BE105" s="46">
        <f t="shared" si="14"/>
        <v>320</v>
      </c>
      <c r="BF105" s="46">
        <f t="shared" si="15"/>
        <v>0</v>
      </c>
    </row>
    <row r="106" spans="1:58" s="51" customFormat="1">
      <c r="A106" s="50">
        <v>99</v>
      </c>
      <c r="B106" s="2"/>
      <c r="C106" s="2"/>
      <c r="D106" s="49" t="s">
        <v>98</v>
      </c>
      <c r="E106" s="49" t="s">
        <v>205</v>
      </c>
      <c r="F106" s="1"/>
      <c r="G106" s="46">
        <v>300</v>
      </c>
      <c r="H106" s="46"/>
      <c r="I106" s="46"/>
      <c r="J106" s="48"/>
      <c r="K106" s="46">
        <v>1500</v>
      </c>
      <c r="L106" s="46"/>
      <c r="M106" s="46"/>
      <c r="N106" s="48"/>
      <c r="O106" s="46">
        <v>1500</v>
      </c>
      <c r="P106" s="46"/>
      <c r="Q106" s="46"/>
      <c r="R106" s="48"/>
      <c r="S106" s="46">
        <v>1500</v>
      </c>
      <c r="T106" s="46"/>
      <c r="U106" s="46"/>
      <c r="V106" s="48"/>
      <c r="W106" s="46">
        <v>1500</v>
      </c>
      <c r="X106" s="46"/>
      <c r="Y106" s="46"/>
      <c r="Z106" s="48"/>
      <c r="AA106" s="46">
        <v>1500</v>
      </c>
      <c r="AB106" s="46"/>
      <c r="AC106" s="46"/>
      <c r="AD106" s="48"/>
      <c r="AE106" s="46">
        <v>1500</v>
      </c>
      <c r="AF106" s="46"/>
      <c r="AG106" s="46"/>
      <c r="AH106" s="48"/>
      <c r="AI106" s="46">
        <v>1500</v>
      </c>
      <c r="AJ106" s="46"/>
      <c r="AK106" s="46"/>
      <c r="AL106" s="48"/>
      <c r="AM106" s="46">
        <v>1500</v>
      </c>
      <c r="AN106" s="46"/>
      <c r="AO106" s="46"/>
      <c r="AP106" s="48"/>
      <c r="AQ106" s="46">
        <v>1500</v>
      </c>
      <c r="AR106" s="46"/>
      <c r="AS106" s="46"/>
      <c r="AT106" s="48"/>
      <c r="AU106" s="46">
        <v>1500</v>
      </c>
      <c r="AV106" s="46"/>
      <c r="AW106" s="46"/>
      <c r="AX106" s="48"/>
      <c r="AY106" s="46">
        <v>1500</v>
      </c>
      <c r="AZ106" s="46"/>
      <c r="BA106" s="46"/>
      <c r="BB106" s="48"/>
      <c r="BC106" s="46">
        <f t="shared" si="12"/>
        <v>16800</v>
      </c>
      <c r="BD106" s="46">
        <f t="shared" si="13"/>
        <v>0</v>
      </c>
      <c r="BE106" s="46">
        <f t="shared" si="14"/>
        <v>0</v>
      </c>
      <c r="BF106" s="46">
        <f t="shared" si="15"/>
        <v>0</v>
      </c>
    </row>
    <row r="107" spans="1:58" s="51" customFormat="1">
      <c r="A107" s="50">
        <v>100</v>
      </c>
      <c r="B107" s="2"/>
      <c r="C107" s="2"/>
      <c r="D107" s="49" t="s">
        <v>132</v>
      </c>
      <c r="E107" s="49" t="s">
        <v>205</v>
      </c>
      <c r="F107" s="1"/>
      <c r="G107" s="46"/>
      <c r="H107" s="46"/>
      <c r="I107" s="46"/>
      <c r="J107" s="48"/>
      <c r="K107" s="46"/>
      <c r="L107" s="46"/>
      <c r="M107" s="46"/>
      <c r="N107" s="48"/>
      <c r="O107" s="46">
        <v>928.57</v>
      </c>
      <c r="P107" s="46"/>
      <c r="Q107" s="46"/>
      <c r="R107" s="48"/>
      <c r="S107" s="46">
        <v>1500</v>
      </c>
      <c r="T107" s="46"/>
      <c r="U107" s="46"/>
      <c r="V107" s="48"/>
      <c r="W107" s="46">
        <v>1500</v>
      </c>
      <c r="X107" s="46"/>
      <c r="Y107" s="46"/>
      <c r="Z107" s="48"/>
      <c r="AA107" s="46">
        <v>1500</v>
      </c>
      <c r="AB107" s="46"/>
      <c r="AC107" s="46"/>
      <c r="AD107" s="48"/>
      <c r="AE107" s="46">
        <v>1500</v>
      </c>
      <c r="AF107" s="46"/>
      <c r="AG107" s="46"/>
      <c r="AH107" s="48"/>
      <c r="AI107" s="46">
        <v>1500</v>
      </c>
      <c r="AJ107" s="46"/>
      <c r="AK107" s="46"/>
      <c r="AL107" s="48"/>
      <c r="AM107" s="46">
        <v>1500</v>
      </c>
      <c r="AN107" s="46"/>
      <c r="AO107" s="46"/>
      <c r="AP107" s="48"/>
      <c r="AQ107" s="46">
        <v>1500</v>
      </c>
      <c r="AR107" s="46"/>
      <c r="AS107" s="46"/>
      <c r="AT107" s="48"/>
      <c r="AU107" s="46">
        <v>1500</v>
      </c>
      <c r="AV107" s="46"/>
      <c r="AW107" s="46"/>
      <c r="AX107" s="48"/>
      <c r="AY107" s="46">
        <v>1500</v>
      </c>
      <c r="AZ107" s="46"/>
      <c r="BA107" s="46"/>
      <c r="BB107" s="48"/>
      <c r="BC107" s="46">
        <f t="shared" si="12"/>
        <v>14428.57</v>
      </c>
      <c r="BD107" s="46">
        <f t="shared" si="13"/>
        <v>0</v>
      </c>
      <c r="BE107" s="46">
        <f t="shared" si="14"/>
        <v>0</v>
      </c>
      <c r="BF107" s="46">
        <f t="shared" si="15"/>
        <v>0</v>
      </c>
    </row>
    <row r="108" spans="1:58" s="52" customFormat="1">
      <c r="A108" s="50">
        <v>101</v>
      </c>
      <c r="B108" s="2"/>
      <c r="C108" s="2"/>
      <c r="D108" s="49" t="s">
        <v>113</v>
      </c>
      <c r="E108" s="49" t="s">
        <v>205</v>
      </c>
      <c r="F108" s="1"/>
      <c r="G108" s="46">
        <v>500</v>
      </c>
      <c r="H108" s="54"/>
      <c r="I108" s="46"/>
      <c r="J108" s="53"/>
      <c r="K108" s="46">
        <v>500</v>
      </c>
      <c r="L108" s="46"/>
      <c r="M108" s="46"/>
      <c r="N108" s="53"/>
      <c r="O108" s="46">
        <v>700</v>
      </c>
      <c r="P108" s="46"/>
      <c r="Q108" s="46"/>
      <c r="R108" s="53"/>
      <c r="S108" s="46">
        <v>700</v>
      </c>
      <c r="T108" s="46"/>
      <c r="U108" s="46"/>
      <c r="V108" s="53"/>
      <c r="W108" s="46">
        <v>700</v>
      </c>
      <c r="X108" s="46"/>
      <c r="Y108" s="46"/>
      <c r="Z108" s="53"/>
      <c r="AA108" s="46">
        <v>700</v>
      </c>
      <c r="AB108" s="46"/>
      <c r="AC108" s="46"/>
      <c r="AD108" s="53"/>
      <c r="AE108" s="46">
        <v>700</v>
      </c>
      <c r="AF108" s="46"/>
      <c r="AG108" s="46"/>
      <c r="AH108" s="53"/>
      <c r="AI108" s="46">
        <v>700</v>
      </c>
      <c r="AJ108" s="46"/>
      <c r="AK108" s="46"/>
      <c r="AL108" s="53"/>
      <c r="AM108" s="46">
        <v>700</v>
      </c>
      <c r="AN108" s="46"/>
      <c r="AO108" s="46"/>
      <c r="AP108" s="53"/>
      <c r="AQ108" s="46">
        <v>700</v>
      </c>
      <c r="AR108" s="46"/>
      <c r="AS108" s="46"/>
      <c r="AT108" s="53"/>
      <c r="AU108" s="46"/>
      <c r="AV108" s="46"/>
      <c r="AW108" s="46"/>
      <c r="AX108" s="53"/>
      <c r="AY108" s="46">
        <v>1660.87</v>
      </c>
      <c r="AZ108" s="46"/>
      <c r="BA108" s="46"/>
      <c r="BB108" s="53"/>
      <c r="BC108" s="46">
        <f t="shared" si="12"/>
        <v>8260.869999999999</v>
      </c>
      <c r="BD108" s="46">
        <f t="shared" si="13"/>
        <v>0</v>
      </c>
      <c r="BE108" s="46">
        <f t="shared" si="14"/>
        <v>0</v>
      </c>
      <c r="BF108" s="46">
        <f t="shared" si="15"/>
        <v>0</v>
      </c>
    </row>
    <row r="109" spans="1:58" s="52" customFormat="1">
      <c r="A109" s="50">
        <v>102</v>
      </c>
      <c r="B109" s="2"/>
      <c r="C109" s="2"/>
      <c r="D109" s="49" t="s">
        <v>113</v>
      </c>
      <c r="E109" s="49" t="s">
        <v>205</v>
      </c>
      <c r="F109" s="1"/>
      <c r="G109" s="46">
        <v>275</v>
      </c>
      <c r="H109" s="54"/>
      <c r="I109" s="46">
        <v>225</v>
      </c>
      <c r="J109" s="53"/>
      <c r="K109" s="46">
        <v>500</v>
      </c>
      <c r="L109" s="46"/>
      <c r="M109" s="46"/>
      <c r="N109" s="53"/>
      <c r="O109" s="46">
        <v>700</v>
      </c>
      <c r="P109" s="46"/>
      <c r="Q109" s="46"/>
      <c r="R109" s="53"/>
      <c r="S109" s="46">
        <v>700</v>
      </c>
      <c r="T109" s="46"/>
      <c r="U109" s="46"/>
      <c r="V109" s="53"/>
      <c r="W109" s="46">
        <v>700</v>
      </c>
      <c r="X109" s="46"/>
      <c r="Y109" s="46"/>
      <c r="Z109" s="53"/>
      <c r="AA109" s="46">
        <v>700</v>
      </c>
      <c r="AB109" s="46"/>
      <c r="AC109" s="46"/>
      <c r="AD109" s="53"/>
      <c r="AE109" s="46">
        <v>700</v>
      </c>
      <c r="AF109" s="46"/>
      <c r="AG109" s="46"/>
      <c r="AH109" s="53"/>
      <c r="AI109" s="46">
        <v>700</v>
      </c>
      <c r="AJ109" s="46"/>
      <c r="AK109" s="46"/>
      <c r="AL109" s="53"/>
      <c r="AM109" s="46">
        <v>700</v>
      </c>
      <c r="AN109" s="46"/>
      <c r="AO109" s="46"/>
      <c r="AP109" s="53"/>
      <c r="AQ109" s="46">
        <v>700</v>
      </c>
      <c r="AR109" s="46"/>
      <c r="AS109" s="46"/>
      <c r="AT109" s="53"/>
      <c r="AU109" s="46"/>
      <c r="AV109" s="46"/>
      <c r="AW109" s="46"/>
      <c r="AX109" s="53"/>
      <c r="AY109" s="55">
        <f>1660.87+26.52</f>
        <v>1687.3899999999999</v>
      </c>
      <c r="AZ109" s="46"/>
      <c r="BA109" s="55">
        <v>3.48</v>
      </c>
      <c r="BB109" s="53"/>
      <c r="BC109" s="46">
        <f t="shared" si="12"/>
        <v>8062.3899999999994</v>
      </c>
      <c r="BD109" s="46">
        <f t="shared" si="13"/>
        <v>0</v>
      </c>
      <c r="BE109" s="46">
        <f t="shared" si="14"/>
        <v>228.48</v>
      </c>
      <c r="BF109" s="46">
        <f t="shared" si="15"/>
        <v>0</v>
      </c>
    </row>
    <row r="110" spans="1:58" s="52" customFormat="1">
      <c r="A110" s="50">
        <v>103</v>
      </c>
      <c r="B110" s="2"/>
      <c r="C110" s="2"/>
      <c r="D110" s="49" t="s">
        <v>83</v>
      </c>
      <c r="E110" s="49" t="s">
        <v>205</v>
      </c>
      <c r="F110" s="1"/>
      <c r="G110" s="46">
        <v>1100</v>
      </c>
      <c r="H110" s="54"/>
      <c r="I110" s="46"/>
      <c r="J110" s="53"/>
      <c r="K110" s="46">
        <v>1100</v>
      </c>
      <c r="L110" s="46"/>
      <c r="M110" s="46"/>
      <c r="N110" s="53"/>
      <c r="O110" s="46">
        <v>1100</v>
      </c>
      <c r="P110" s="46"/>
      <c r="Q110" s="46"/>
      <c r="R110" s="53"/>
      <c r="S110" s="46">
        <v>1100</v>
      </c>
      <c r="T110" s="46"/>
      <c r="U110" s="46"/>
      <c r="V110" s="53"/>
      <c r="W110" s="46">
        <v>1100</v>
      </c>
      <c r="X110" s="46"/>
      <c r="Y110" s="46"/>
      <c r="Z110" s="53"/>
      <c r="AA110" s="46">
        <v>1100</v>
      </c>
      <c r="AB110" s="46"/>
      <c r="AC110" s="46"/>
      <c r="AD110" s="53"/>
      <c r="AE110" s="46">
        <v>1100</v>
      </c>
      <c r="AF110" s="46"/>
      <c r="AG110" s="46"/>
      <c r="AH110" s="53"/>
      <c r="AI110" s="46">
        <v>1100</v>
      </c>
      <c r="AJ110" s="46"/>
      <c r="AK110" s="46"/>
      <c r="AL110" s="53"/>
      <c r="AM110" s="46"/>
      <c r="AN110" s="46"/>
      <c r="AO110" s="46"/>
      <c r="AP110" s="53"/>
      <c r="AQ110" s="46">
        <v>2200</v>
      </c>
      <c r="AR110" s="46"/>
      <c r="AS110" s="46"/>
      <c r="AT110" s="53"/>
      <c r="AU110" s="46"/>
      <c r="AV110" s="46"/>
      <c r="AW110" s="46"/>
      <c r="AX110" s="53"/>
      <c r="AY110" s="46">
        <v>2200</v>
      </c>
      <c r="AZ110" s="46"/>
      <c r="BA110" s="46"/>
      <c r="BB110" s="53"/>
      <c r="BC110" s="46">
        <f t="shared" si="12"/>
        <v>13200</v>
      </c>
      <c r="BD110" s="46">
        <f t="shared" si="13"/>
        <v>0</v>
      </c>
      <c r="BE110" s="46">
        <f t="shared" si="14"/>
        <v>0</v>
      </c>
      <c r="BF110" s="46">
        <f t="shared" si="15"/>
        <v>0</v>
      </c>
    </row>
    <row r="111" spans="1:58" s="52" customFormat="1">
      <c r="A111" s="50">
        <v>104</v>
      </c>
      <c r="B111" s="2"/>
      <c r="C111" s="2"/>
      <c r="D111" s="49" t="s">
        <v>127</v>
      </c>
      <c r="E111" s="49" t="s">
        <v>205</v>
      </c>
      <c r="F111" s="1"/>
      <c r="G111" s="46">
        <v>3750</v>
      </c>
      <c r="H111" s="54"/>
      <c r="I111" s="46"/>
      <c r="J111" s="53"/>
      <c r="K111" s="46">
        <v>3750</v>
      </c>
      <c r="L111" s="46"/>
      <c r="M111" s="46"/>
      <c r="N111" s="53"/>
      <c r="O111" s="46">
        <v>3750</v>
      </c>
      <c r="P111" s="46"/>
      <c r="Q111" s="46"/>
      <c r="R111" s="53"/>
      <c r="S111" s="46"/>
      <c r="T111" s="46"/>
      <c r="U111" s="46"/>
      <c r="V111" s="53"/>
      <c r="W111" s="46">
        <v>7500</v>
      </c>
      <c r="X111" s="46"/>
      <c r="Y111" s="46"/>
      <c r="Z111" s="53"/>
      <c r="AA111" s="46">
        <v>3750</v>
      </c>
      <c r="AB111" s="46"/>
      <c r="AC111" s="46"/>
      <c r="AD111" s="53"/>
      <c r="AE111" s="46">
        <v>3750</v>
      </c>
      <c r="AF111" s="46"/>
      <c r="AG111" s="46"/>
      <c r="AH111" s="53"/>
      <c r="AI111" s="46">
        <v>3750</v>
      </c>
      <c r="AJ111" s="46"/>
      <c r="AK111" s="46"/>
      <c r="AL111" s="53"/>
      <c r="AM111" s="46">
        <v>3750</v>
      </c>
      <c r="AN111" s="46"/>
      <c r="AO111" s="46"/>
      <c r="AP111" s="53"/>
      <c r="AQ111" s="46">
        <v>3750</v>
      </c>
      <c r="AR111" s="46"/>
      <c r="AS111" s="46"/>
      <c r="AT111" s="53"/>
      <c r="AU111" s="46"/>
      <c r="AV111" s="46"/>
      <c r="AW111" s="46"/>
      <c r="AX111" s="53"/>
      <c r="AY111" s="46">
        <v>7500</v>
      </c>
      <c r="AZ111" s="46"/>
      <c r="BA111" s="46"/>
      <c r="BB111" s="53"/>
      <c r="BC111" s="46">
        <f t="shared" si="12"/>
        <v>45000</v>
      </c>
      <c r="BD111" s="46">
        <f t="shared" si="13"/>
        <v>0</v>
      </c>
      <c r="BE111" s="46">
        <f t="shared" si="14"/>
        <v>0</v>
      </c>
      <c r="BF111" s="46">
        <f t="shared" si="15"/>
        <v>0</v>
      </c>
    </row>
    <row r="112" spans="1:58" s="52" customFormat="1">
      <c r="A112" s="50">
        <v>105</v>
      </c>
      <c r="B112" s="2"/>
      <c r="C112" s="2"/>
      <c r="D112" s="49" t="s">
        <v>127</v>
      </c>
      <c r="E112" s="49" t="s">
        <v>205</v>
      </c>
      <c r="F112" s="1"/>
      <c r="G112" s="46">
        <v>1700</v>
      </c>
      <c r="H112" s="54"/>
      <c r="I112" s="46"/>
      <c r="J112" s="53"/>
      <c r="K112" s="46">
        <v>1700</v>
      </c>
      <c r="L112" s="46"/>
      <c r="M112" s="46"/>
      <c r="N112" s="53"/>
      <c r="O112" s="46">
        <v>1700</v>
      </c>
      <c r="P112" s="46"/>
      <c r="Q112" s="46"/>
      <c r="R112" s="53"/>
      <c r="S112" s="46">
        <v>1700</v>
      </c>
      <c r="T112" s="46"/>
      <c r="U112" s="46"/>
      <c r="V112" s="53"/>
      <c r="W112" s="46">
        <v>6300</v>
      </c>
      <c r="X112" s="46"/>
      <c r="Y112" s="46"/>
      <c r="Z112" s="53"/>
      <c r="AA112" s="46">
        <v>4000</v>
      </c>
      <c r="AB112" s="46"/>
      <c r="AC112" s="46"/>
      <c r="AD112" s="53"/>
      <c r="AE112" s="46">
        <v>4000</v>
      </c>
      <c r="AF112" s="46"/>
      <c r="AG112" s="46"/>
      <c r="AH112" s="53"/>
      <c r="AI112" s="46">
        <v>4000</v>
      </c>
      <c r="AJ112" s="46"/>
      <c r="AK112" s="46"/>
      <c r="AL112" s="53"/>
      <c r="AM112" s="46">
        <v>4000</v>
      </c>
      <c r="AN112" s="46"/>
      <c r="AO112" s="46"/>
      <c r="AP112" s="53"/>
      <c r="AQ112" s="46">
        <v>4000</v>
      </c>
      <c r="AR112" s="46"/>
      <c r="AS112" s="46"/>
      <c r="AT112" s="53"/>
      <c r="AU112" s="46">
        <v>4000</v>
      </c>
      <c r="AV112" s="46"/>
      <c r="AW112" s="46"/>
      <c r="AX112" s="53"/>
      <c r="AY112" s="46">
        <v>4000</v>
      </c>
      <c r="AZ112" s="46"/>
      <c r="BA112" s="46"/>
      <c r="BB112" s="53"/>
      <c r="BC112" s="46">
        <f t="shared" si="12"/>
        <v>41100</v>
      </c>
      <c r="BD112" s="46">
        <f t="shared" si="13"/>
        <v>0</v>
      </c>
      <c r="BE112" s="46">
        <f t="shared" si="14"/>
        <v>0</v>
      </c>
      <c r="BF112" s="46">
        <f t="shared" si="15"/>
        <v>0</v>
      </c>
    </row>
    <row r="113" spans="1:58" s="52" customFormat="1">
      <c r="A113" s="50">
        <v>106</v>
      </c>
      <c r="B113" s="2"/>
      <c r="C113" s="2"/>
      <c r="D113" s="49" t="s">
        <v>83</v>
      </c>
      <c r="E113" s="49" t="s">
        <v>205</v>
      </c>
      <c r="F113" s="1"/>
      <c r="G113" s="46">
        <v>1000</v>
      </c>
      <c r="H113" s="54"/>
      <c r="I113" s="46"/>
      <c r="J113" s="53"/>
      <c r="K113" s="46">
        <v>1000</v>
      </c>
      <c r="L113" s="46"/>
      <c r="M113" s="46"/>
      <c r="N113" s="53"/>
      <c r="O113" s="46">
        <v>1000</v>
      </c>
      <c r="P113" s="46"/>
      <c r="Q113" s="46"/>
      <c r="R113" s="53"/>
      <c r="S113" s="46">
        <v>1000</v>
      </c>
      <c r="T113" s="46"/>
      <c r="U113" s="46"/>
      <c r="V113" s="53"/>
      <c r="W113" s="46">
        <v>1000</v>
      </c>
      <c r="X113" s="46"/>
      <c r="Y113" s="46"/>
      <c r="Z113" s="53"/>
      <c r="AA113" s="46">
        <v>1000</v>
      </c>
      <c r="AB113" s="46"/>
      <c r="AC113" s="46"/>
      <c r="AD113" s="53"/>
      <c r="AE113" s="46">
        <v>1000</v>
      </c>
      <c r="AF113" s="46"/>
      <c r="AG113" s="46"/>
      <c r="AH113" s="53"/>
      <c r="AI113" s="46">
        <v>1000</v>
      </c>
      <c r="AJ113" s="46"/>
      <c r="AK113" s="46"/>
      <c r="AL113" s="53"/>
      <c r="AM113" s="46"/>
      <c r="AN113" s="46"/>
      <c r="AO113" s="46"/>
      <c r="AP113" s="53"/>
      <c r="AQ113" s="46">
        <v>2000</v>
      </c>
      <c r="AR113" s="46"/>
      <c r="AS113" s="46"/>
      <c r="AT113" s="53"/>
      <c r="AU113" s="46"/>
      <c r="AV113" s="46"/>
      <c r="AW113" s="46"/>
      <c r="AX113" s="53"/>
      <c r="AY113" s="46">
        <v>2000</v>
      </c>
      <c r="AZ113" s="46"/>
      <c r="BA113" s="46"/>
      <c r="BB113" s="53"/>
      <c r="BC113" s="46">
        <f t="shared" si="12"/>
        <v>12000</v>
      </c>
      <c r="BD113" s="46">
        <f t="shared" si="13"/>
        <v>0</v>
      </c>
      <c r="BE113" s="46">
        <f t="shared" si="14"/>
        <v>0</v>
      </c>
      <c r="BF113" s="46">
        <f t="shared" si="15"/>
        <v>0</v>
      </c>
    </row>
    <row r="114" spans="1:58" s="52" customFormat="1">
      <c r="A114" s="50">
        <v>107</v>
      </c>
      <c r="B114" s="2"/>
      <c r="C114" s="2"/>
      <c r="D114" s="49" t="s">
        <v>125</v>
      </c>
      <c r="E114" s="49" t="s">
        <v>205</v>
      </c>
      <c r="F114" s="1"/>
      <c r="G114" s="46">
        <v>2500</v>
      </c>
      <c r="H114" s="54"/>
      <c r="I114" s="46"/>
      <c r="J114" s="53"/>
      <c r="K114" s="46"/>
      <c r="L114" s="46"/>
      <c r="M114" s="46"/>
      <c r="N114" s="53"/>
      <c r="O114" s="46"/>
      <c r="P114" s="46"/>
      <c r="Q114" s="46"/>
      <c r="R114" s="53"/>
      <c r="S114" s="46"/>
      <c r="T114" s="46"/>
      <c r="U114" s="46"/>
      <c r="V114" s="53"/>
      <c r="W114" s="46"/>
      <c r="X114" s="46"/>
      <c r="Y114" s="46"/>
      <c r="Z114" s="53"/>
      <c r="AA114" s="46"/>
      <c r="AB114" s="46"/>
      <c r="AC114" s="46"/>
      <c r="AD114" s="53"/>
      <c r="AE114" s="46"/>
      <c r="AF114" s="46"/>
      <c r="AG114" s="46"/>
      <c r="AH114" s="53"/>
      <c r="AI114" s="46"/>
      <c r="AJ114" s="46"/>
      <c r="AK114" s="46"/>
      <c r="AL114" s="53"/>
      <c r="AM114" s="46"/>
      <c r="AN114" s="46"/>
      <c r="AO114" s="46"/>
      <c r="AP114" s="53"/>
      <c r="AQ114" s="46"/>
      <c r="AR114" s="46"/>
      <c r="AS114" s="46"/>
      <c r="AT114" s="53"/>
      <c r="AU114" s="46"/>
      <c r="AV114" s="46"/>
      <c r="AW114" s="46"/>
      <c r="AX114" s="53"/>
      <c r="AY114" s="46"/>
      <c r="AZ114" s="46"/>
      <c r="BA114" s="46"/>
      <c r="BB114" s="53"/>
      <c r="BC114" s="46">
        <f t="shared" si="12"/>
        <v>2500</v>
      </c>
      <c r="BD114" s="46">
        <f t="shared" si="13"/>
        <v>0</v>
      </c>
      <c r="BE114" s="46">
        <f t="shared" si="14"/>
        <v>0</v>
      </c>
      <c r="BF114" s="46">
        <f t="shared" si="15"/>
        <v>0</v>
      </c>
    </row>
    <row r="115" spans="1:58" s="52" customFormat="1">
      <c r="A115" s="50">
        <v>108</v>
      </c>
      <c r="B115" s="2"/>
      <c r="C115" s="2"/>
      <c r="D115" s="49" t="s">
        <v>127</v>
      </c>
      <c r="E115" s="49" t="s">
        <v>205</v>
      </c>
      <c r="F115" s="1"/>
      <c r="G115" s="46">
        <v>2600</v>
      </c>
      <c r="H115" s="54"/>
      <c r="I115" s="46"/>
      <c r="J115" s="53"/>
      <c r="K115" s="46">
        <v>2600</v>
      </c>
      <c r="L115" s="46"/>
      <c r="M115" s="46"/>
      <c r="N115" s="53"/>
      <c r="O115" s="46">
        <v>2600</v>
      </c>
      <c r="P115" s="46"/>
      <c r="Q115" s="46"/>
      <c r="R115" s="53"/>
      <c r="S115" s="46">
        <v>2600</v>
      </c>
      <c r="T115" s="46"/>
      <c r="U115" s="46"/>
      <c r="V115" s="53"/>
      <c r="W115" s="46">
        <v>2600</v>
      </c>
      <c r="X115" s="46"/>
      <c r="Y115" s="46"/>
      <c r="Z115" s="53"/>
      <c r="AA115" s="46">
        <v>2600</v>
      </c>
      <c r="AB115" s="46"/>
      <c r="AC115" s="46"/>
      <c r="AD115" s="53"/>
      <c r="AE115" s="46">
        <v>2600</v>
      </c>
      <c r="AF115" s="46"/>
      <c r="AG115" s="46"/>
      <c r="AH115" s="53"/>
      <c r="AI115" s="46">
        <v>2600</v>
      </c>
      <c r="AJ115" s="46"/>
      <c r="AK115" s="46"/>
      <c r="AL115" s="53"/>
      <c r="AM115" s="46">
        <v>2600</v>
      </c>
      <c r="AN115" s="46"/>
      <c r="AO115" s="46"/>
      <c r="AP115" s="53"/>
      <c r="AQ115" s="46">
        <v>2600</v>
      </c>
      <c r="AR115" s="46"/>
      <c r="AS115" s="46"/>
      <c r="AT115" s="53"/>
      <c r="AU115" s="46"/>
      <c r="AV115" s="46"/>
      <c r="AW115" s="46"/>
      <c r="AX115" s="53"/>
      <c r="AY115" s="46">
        <v>5200</v>
      </c>
      <c r="AZ115" s="46"/>
      <c r="BA115" s="46"/>
      <c r="BB115" s="53"/>
      <c r="BC115" s="46">
        <f t="shared" si="12"/>
        <v>31200</v>
      </c>
      <c r="BD115" s="46">
        <f t="shared" si="13"/>
        <v>0</v>
      </c>
      <c r="BE115" s="46">
        <f t="shared" si="14"/>
        <v>0</v>
      </c>
      <c r="BF115" s="46">
        <f t="shared" si="15"/>
        <v>0</v>
      </c>
    </row>
    <row r="116" spans="1:58" s="52" customFormat="1">
      <c r="A116" s="50">
        <v>109</v>
      </c>
      <c r="B116" s="2"/>
      <c r="C116" s="2"/>
      <c r="D116" s="49" t="s">
        <v>127</v>
      </c>
      <c r="E116" s="49" t="s">
        <v>205</v>
      </c>
      <c r="F116" s="1"/>
      <c r="G116" s="46">
        <v>3200</v>
      </c>
      <c r="H116" s="54"/>
      <c r="I116" s="46"/>
      <c r="J116" s="53"/>
      <c r="K116" s="46"/>
      <c r="L116" s="46"/>
      <c r="M116" s="46"/>
      <c r="N116" s="53"/>
      <c r="O116" s="46">
        <v>6400</v>
      </c>
      <c r="P116" s="46"/>
      <c r="Q116" s="46"/>
      <c r="R116" s="53"/>
      <c r="S116" s="46">
        <v>3200</v>
      </c>
      <c r="T116" s="46"/>
      <c r="U116" s="46"/>
      <c r="V116" s="53"/>
      <c r="W116" s="46">
        <v>3200</v>
      </c>
      <c r="X116" s="46"/>
      <c r="Y116" s="46"/>
      <c r="Z116" s="53"/>
      <c r="AA116" s="46">
        <v>3200</v>
      </c>
      <c r="AB116" s="46"/>
      <c r="AC116" s="46"/>
      <c r="AD116" s="53"/>
      <c r="AE116" s="46">
        <v>3200</v>
      </c>
      <c r="AF116" s="46"/>
      <c r="AG116" s="46"/>
      <c r="AH116" s="53"/>
      <c r="AI116" s="46"/>
      <c r="AJ116" s="46"/>
      <c r="AK116" s="46"/>
      <c r="AL116" s="53"/>
      <c r="AM116" s="46">
        <v>2560</v>
      </c>
      <c r="AN116" s="46"/>
      <c r="AO116" s="46"/>
      <c r="AP116" s="53"/>
      <c r="AQ116" s="46"/>
      <c r="AR116" s="46"/>
      <c r="AS116" s="46"/>
      <c r="AT116" s="53"/>
      <c r="AU116" s="46"/>
      <c r="AV116" s="46"/>
      <c r="AW116" s="46"/>
      <c r="AX116" s="53"/>
      <c r="AY116" s="46"/>
      <c r="AZ116" s="46"/>
      <c r="BA116" s="46"/>
      <c r="BB116" s="53"/>
      <c r="BC116" s="46">
        <f t="shared" si="12"/>
        <v>24960</v>
      </c>
      <c r="BD116" s="46">
        <f t="shared" si="13"/>
        <v>0</v>
      </c>
      <c r="BE116" s="46">
        <f t="shared" si="14"/>
        <v>0</v>
      </c>
      <c r="BF116" s="46">
        <f t="shared" si="15"/>
        <v>0</v>
      </c>
    </row>
    <row r="117" spans="1:58" s="52" customFormat="1">
      <c r="A117" s="50">
        <v>110</v>
      </c>
      <c r="B117" s="2"/>
      <c r="C117" s="2"/>
      <c r="D117" s="49" t="s">
        <v>95</v>
      </c>
      <c r="E117" s="49" t="s">
        <v>205</v>
      </c>
      <c r="F117" s="1"/>
      <c r="G117" s="46">
        <v>1580</v>
      </c>
      <c r="H117" s="54"/>
      <c r="I117" s="46"/>
      <c r="J117" s="53"/>
      <c r="K117" s="46">
        <v>1600</v>
      </c>
      <c r="L117" s="46"/>
      <c r="M117" s="46"/>
      <c r="N117" s="53"/>
      <c r="O117" s="46">
        <v>1600</v>
      </c>
      <c r="P117" s="46"/>
      <c r="Q117" s="46"/>
      <c r="R117" s="53"/>
      <c r="S117" s="46">
        <v>1600</v>
      </c>
      <c r="T117" s="46"/>
      <c r="U117" s="46"/>
      <c r="V117" s="53"/>
      <c r="W117" s="46">
        <v>1600</v>
      </c>
      <c r="X117" s="46"/>
      <c r="Y117" s="46"/>
      <c r="Z117" s="53"/>
      <c r="AA117" s="46">
        <v>1600</v>
      </c>
      <c r="AB117" s="46"/>
      <c r="AC117" s="46"/>
      <c r="AD117" s="53"/>
      <c r="AE117" s="46">
        <v>1600</v>
      </c>
      <c r="AF117" s="46"/>
      <c r="AG117" s="46"/>
      <c r="AH117" s="53"/>
      <c r="AI117" s="46">
        <v>1600</v>
      </c>
      <c r="AJ117" s="46"/>
      <c r="AK117" s="46"/>
      <c r="AL117" s="53"/>
      <c r="AM117" s="46">
        <v>1600</v>
      </c>
      <c r="AN117" s="46"/>
      <c r="AO117" s="46"/>
      <c r="AP117" s="53"/>
      <c r="AQ117" s="46">
        <v>1600</v>
      </c>
      <c r="AR117" s="46"/>
      <c r="AS117" s="46"/>
      <c r="AT117" s="53"/>
      <c r="AU117" s="46"/>
      <c r="AV117" s="46"/>
      <c r="AW117" s="46"/>
      <c r="AX117" s="53"/>
      <c r="AY117" s="46">
        <v>3200</v>
      </c>
      <c r="AZ117" s="46"/>
      <c r="BA117" s="46"/>
      <c r="BB117" s="53"/>
      <c r="BC117" s="46">
        <f t="shared" si="12"/>
        <v>19180</v>
      </c>
      <c r="BD117" s="46">
        <f t="shared" si="13"/>
        <v>0</v>
      </c>
      <c r="BE117" s="46">
        <f t="shared" si="14"/>
        <v>0</v>
      </c>
      <c r="BF117" s="46">
        <f t="shared" si="15"/>
        <v>0</v>
      </c>
    </row>
    <row r="118" spans="1:58" s="52" customFormat="1">
      <c r="A118" s="50">
        <v>111</v>
      </c>
      <c r="B118" s="2"/>
      <c r="C118" s="2"/>
      <c r="D118" s="49" t="s">
        <v>95</v>
      </c>
      <c r="E118" s="49" t="s">
        <v>205</v>
      </c>
      <c r="F118" s="1"/>
      <c r="G118" s="46">
        <v>1600</v>
      </c>
      <c r="H118" s="54"/>
      <c r="I118" s="46"/>
      <c r="J118" s="53"/>
      <c r="K118" s="46">
        <v>1600</v>
      </c>
      <c r="L118" s="46"/>
      <c r="M118" s="46"/>
      <c r="N118" s="53"/>
      <c r="O118" s="46">
        <v>1600</v>
      </c>
      <c r="P118" s="46"/>
      <c r="Q118" s="46"/>
      <c r="R118" s="53"/>
      <c r="S118" s="46">
        <v>1600</v>
      </c>
      <c r="T118" s="46"/>
      <c r="U118" s="46"/>
      <c r="V118" s="53"/>
      <c r="W118" s="46">
        <v>1600</v>
      </c>
      <c r="X118" s="46"/>
      <c r="Y118" s="46"/>
      <c r="Z118" s="53"/>
      <c r="AA118" s="46">
        <v>1600</v>
      </c>
      <c r="AB118" s="46"/>
      <c r="AC118" s="46"/>
      <c r="AD118" s="53"/>
      <c r="AE118" s="46">
        <v>1600</v>
      </c>
      <c r="AF118" s="46"/>
      <c r="AG118" s="46"/>
      <c r="AH118" s="53"/>
      <c r="AI118" s="46">
        <v>1600</v>
      </c>
      <c r="AJ118" s="46"/>
      <c r="AK118" s="46"/>
      <c r="AL118" s="53"/>
      <c r="AM118" s="46">
        <v>1600</v>
      </c>
      <c r="AN118" s="46"/>
      <c r="AO118" s="46"/>
      <c r="AP118" s="53"/>
      <c r="AQ118" s="46">
        <v>1600</v>
      </c>
      <c r="AR118" s="46"/>
      <c r="AS118" s="46"/>
      <c r="AT118" s="53"/>
      <c r="AU118" s="46"/>
      <c r="AV118" s="46"/>
      <c r="AW118" s="46"/>
      <c r="AX118" s="53"/>
      <c r="AY118" s="46">
        <v>3200</v>
      </c>
      <c r="AZ118" s="46"/>
      <c r="BA118" s="46"/>
      <c r="BB118" s="53"/>
      <c r="BC118" s="46">
        <f t="shared" si="12"/>
        <v>19200</v>
      </c>
      <c r="BD118" s="46">
        <f t="shared" si="13"/>
        <v>0</v>
      </c>
      <c r="BE118" s="46">
        <f t="shared" si="14"/>
        <v>0</v>
      </c>
      <c r="BF118" s="46">
        <f t="shared" si="15"/>
        <v>0</v>
      </c>
    </row>
    <row r="119" spans="1:58" s="52" customFormat="1">
      <c r="A119" s="50">
        <v>112</v>
      </c>
      <c r="B119" s="2"/>
      <c r="C119" s="2"/>
      <c r="D119" s="49" t="s">
        <v>127</v>
      </c>
      <c r="E119" s="49" t="s">
        <v>205</v>
      </c>
      <c r="F119" s="1"/>
      <c r="G119" s="46">
        <v>875</v>
      </c>
      <c r="H119" s="54"/>
      <c r="I119" s="46"/>
      <c r="J119" s="53"/>
      <c r="K119" s="46">
        <v>875</v>
      </c>
      <c r="L119" s="46"/>
      <c r="M119" s="46"/>
      <c r="N119" s="53"/>
      <c r="O119" s="46">
        <v>875</v>
      </c>
      <c r="P119" s="46"/>
      <c r="Q119" s="46"/>
      <c r="R119" s="53"/>
      <c r="S119" s="46">
        <v>875</v>
      </c>
      <c r="T119" s="46"/>
      <c r="U119" s="46"/>
      <c r="V119" s="53"/>
      <c r="W119" s="46">
        <v>875</v>
      </c>
      <c r="X119" s="46"/>
      <c r="Y119" s="46"/>
      <c r="Z119" s="53"/>
      <c r="AA119" s="46">
        <v>875</v>
      </c>
      <c r="AB119" s="46"/>
      <c r="AC119" s="46"/>
      <c r="AD119" s="53"/>
      <c r="AE119" s="46">
        <v>875</v>
      </c>
      <c r="AF119" s="46"/>
      <c r="AG119" s="46"/>
      <c r="AH119" s="53"/>
      <c r="AI119" s="46">
        <v>875</v>
      </c>
      <c r="AJ119" s="46"/>
      <c r="AK119" s="46"/>
      <c r="AL119" s="53"/>
      <c r="AM119" s="46">
        <v>875</v>
      </c>
      <c r="AN119" s="46"/>
      <c r="AO119" s="46"/>
      <c r="AP119" s="53"/>
      <c r="AQ119" s="46">
        <v>875</v>
      </c>
      <c r="AR119" s="46"/>
      <c r="AS119" s="46"/>
      <c r="AT119" s="53"/>
      <c r="AU119" s="46"/>
      <c r="AV119" s="46"/>
      <c r="AW119" s="46"/>
      <c r="AX119" s="53"/>
      <c r="AY119" s="46">
        <v>1750</v>
      </c>
      <c r="AZ119" s="46"/>
      <c r="BA119" s="46"/>
      <c r="BB119" s="53"/>
      <c r="BC119" s="46">
        <f t="shared" si="12"/>
        <v>10500</v>
      </c>
      <c r="BD119" s="46">
        <f t="shared" si="13"/>
        <v>0</v>
      </c>
      <c r="BE119" s="46">
        <f t="shared" si="14"/>
        <v>0</v>
      </c>
      <c r="BF119" s="46">
        <f t="shared" si="15"/>
        <v>0</v>
      </c>
    </row>
    <row r="120" spans="1:58" s="52" customFormat="1">
      <c r="A120" s="50">
        <v>113</v>
      </c>
      <c r="B120" s="2"/>
      <c r="C120" s="2"/>
      <c r="D120" s="49" t="s">
        <v>127</v>
      </c>
      <c r="E120" s="49" t="s">
        <v>205</v>
      </c>
      <c r="F120" s="1"/>
      <c r="G120" s="46"/>
      <c r="H120" s="54"/>
      <c r="I120" s="46"/>
      <c r="J120" s="53"/>
      <c r="K120" s="46">
        <f>3352*2</f>
        <v>6704</v>
      </c>
      <c r="L120" s="46"/>
      <c r="M120" s="46"/>
      <c r="N120" s="53"/>
      <c r="O120" s="46">
        <v>3352</v>
      </c>
      <c r="P120" s="46"/>
      <c r="Q120" s="46"/>
      <c r="R120" s="53"/>
      <c r="S120" s="46">
        <v>3352</v>
      </c>
      <c r="T120" s="46"/>
      <c r="U120" s="46"/>
      <c r="V120" s="53"/>
      <c r="W120" s="46">
        <v>3352</v>
      </c>
      <c r="X120" s="46"/>
      <c r="Y120" s="46"/>
      <c r="Z120" s="53"/>
      <c r="AA120" s="46">
        <v>1523.64</v>
      </c>
      <c r="AB120" s="46"/>
      <c r="AC120" s="46"/>
      <c r="AD120" s="53"/>
      <c r="AE120" s="46"/>
      <c r="AF120" s="46"/>
      <c r="AG120" s="46"/>
      <c r="AH120" s="46">
        <v>20045.75</v>
      </c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>
        <v>1894.61</v>
      </c>
      <c r="AZ120" s="46"/>
      <c r="BA120" s="46"/>
      <c r="BB120" s="46"/>
      <c r="BC120" s="46">
        <f t="shared" si="12"/>
        <v>20178.25</v>
      </c>
      <c r="BD120" s="46">
        <f t="shared" si="13"/>
        <v>0</v>
      </c>
      <c r="BE120" s="46">
        <f t="shared" si="14"/>
        <v>0</v>
      </c>
      <c r="BF120" s="46">
        <f t="shared" si="15"/>
        <v>20045.75</v>
      </c>
    </row>
    <row r="121" spans="1:58" s="52" customFormat="1">
      <c r="A121" s="50">
        <v>114</v>
      </c>
      <c r="B121" s="2"/>
      <c r="C121" s="2"/>
      <c r="D121" s="49" t="s">
        <v>108</v>
      </c>
      <c r="E121" s="49" t="s">
        <v>205</v>
      </c>
      <c r="F121" s="1"/>
      <c r="G121" s="46">
        <v>2250</v>
      </c>
      <c r="H121" s="54"/>
      <c r="I121" s="46"/>
      <c r="J121" s="53"/>
      <c r="K121" s="46"/>
      <c r="L121" s="46"/>
      <c r="M121" s="46"/>
      <c r="N121" s="53"/>
      <c r="O121" s="46"/>
      <c r="P121" s="46"/>
      <c r="Q121" s="46"/>
      <c r="R121" s="53"/>
      <c r="S121" s="46"/>
      <c r="T121" s="46"/>
      <c r="U121" s="46"/>
      <c r="V121" s="53"/>
      <c r="W121" s="46"/>
      <c r="X121" s="46"/>
      <c r="Y121" s="46"/>
      <c r="Z121" s="53"/>
      <c r="AA121" s="46"/>
      <c r="AB121" s="46"/>
      <c r="AC121" s="46"/>
      <c r="AD121" s="53"/>
      <c r="AE121" s="46"/>
      <c r="AF121" s="46"/>
      <c r="AG121" s="46"/>
      <c r="AH121" s="53"/>
      <c r="AI121" s="46"/>
      <c r="AJ121" s="46"/>
      <c r="AK121" s="46"/>
      <c r="AL121" s="53"/>
      <c r="AM121" s="46"/>
      <c r="AN121" s="46"/>
      <c r="AO121" s="46"/>
      <c r="AP121" s="53"/>
      <c r="AQ121" s="46"/>
      <c r="AR121" s="46"/>
      <c r="AS121" s="46"/>
      <c r="AT121" s="53"/>
      <c r="AU121" s="46"/>
      <c r="AV121" s="46"/>
      <c r="AW121" s="46"/>
      <c r="AX121" s="53"/>
      <c r="AY121" s="46"/>
      <c r="AZ121" s="46"/>
      <c r="BA121" s="46"/>
      <c r="BB121" s="53"/>
      <c r="BC121" s="46">
        <f t="shared" si="12"/>
        <v>2250</v>
      </c>
      <c r="BD121" s="46">
        <f t="shared" si="13"/>
        <v>0</v>
      </c>
      <c r="BE121" s="46">
        <f t="shared" si="14"/>
        <v>0</v>
      </c>
      <c r="BF121" s="46">
        <f t="shared" si="15"/>
        <v>0</v>
      </c>
    </row>
    <row r="122" spans="1:58" s="52" customFormat="1">
      <c r="A122" s="50">
        <v>115</v>
      </c>
      <c r="B122" s="2"/>
      <c r="C122" s="2"/>
      <c r="D122" s="49" t="s">
        <v>218</v>
      </c>
      <c r="E122" s="49" t="s">
        <v>205</v>
      </c>
      <c r="F122" s="1"/>
      <c r="G122" s="46"/>
      <c r="H122" s="54"/>
      <c r="I122" s="46"/>
      <c r="J122" s="53"/>
      <c r="K122" s="46"/>
      <c r="L122" s="46"/>
      <c r="M122" s="46"/>
      <c r="N122" s="53"/>
      <c r="O122" s="46"/>
      <c r="P122" s="46"/>
      <c r="Q122" s="46"/>
      <c r="R122" s="53"/>
      <c r="S122" s="46"/>
      <c r="T122" s="46"/>
      <c r="U122" s="46"/>
      <c r="V122" s="53"/>
      <c r="W122" s="46"/>
      <c r="X122" s="46"/>
      <c r="Y122" s="46"/>
      <c r="Z122" s="53"/>
      <c r="AA122" s="46">
        <v>2052.63</v>
      </c>
      <c r="AB122" s="46"/>
      <c r="AC122" s="46"/>
      <c r="AD122" s="53"/>
      <c r="AE122" s="46">
        <v>1500</v>
      </c>
      <c r="AF122" s="46"/>
      <c r="AG122" s="46"/>
      <c r="AH122" s="53"/>
      <c r="AI122" s="46">
        <v>1500</v>
      </c>
      <c r="AJ122" s="46"/>
      <c r="AK122" s="46"/>
      <c r="AL122" s="53"/>
      <c r="AM122" s="46">
        <v>1500</v>
      </c>
      <c r="AN122" s="46"/>
      <c r="AO122" s="46"/>
      <c r="AP122" s="53"/>
      <c r="AQ122" s="46">
        <v>1500</v>
      </c>
      <c r="AR122" s="46"/>
      <c r="AS122" s="46"/>
      <c r="AT122" s="53"/>
      <c r="AU122" s="46">
        <v>1500</v>
      </c>
      <c r="AV122" s="46"/>
      <c r="AW122" s="46"/>
      <c r="AX122" s="53"/>
      <c r="AY122" s="46">
        <v>1500</v>
      </c>
      <c r="AZ122" s="46"/>
      <c r="BA122" s="46"/>
      <c r="BB122" s="53"/>
      <c r="BC122" s="46">
        <f t="shared" si="12"/>
        <v>11052.630000000001</v>
      </c>
      <c r="BD122" s="46">
        <f t="shared" si="13"/>
        <v>0</v>
      </c>
      <c r="BE122" s="46">
        <f t="shared" si="14"/>
        <v>0</v>
      </c>
      <c r="BF122" s="46">
        <f t="shared" si="15"/>
        <v>0</v>
      </c>
    </row>
    <row r="123" spans="1:58" s="52" customFormat="1">
      <c r="A123" s="50">
        <v>116</v>
      </c>
      <c r="B123" s="2"/>
      <c r="C123" s="2"/>
      <c r="D123" s="49" t="s">
        <v>117</v>
      </c>
      <c r="E123" s="49" t="s">
        <v>205</v>
      </c>
      <c r="F123" s="1"/>
      <c r="G123" s="46"/>
      <c r="H123" s="54"/>
      <c r="I123" s="46"/>
      <c r="J123" s="53"/>
      <c r="K123" s="46"/>
      <c r="L123" s="46"/>
      <c r="M123" s="46"/>
      <c r="N123" s="53"/>
      <c r="O123" s="46"/>
      <c r="P123" s="46"/>
      <c r="Q123" s="46"/>
      <c r="R123" s="53"/>
      <c r="S123" s="46"/>
      <c r="T123" s="46"/>
      <c r="U123" s="46"/>
      <c r="V123" s="53"/>
      <c r="W123" s="46"/>
      <c r="X123" s="46"/>
      <c r="Y123" s="46"/>
      <c r="Z123" s="53"/>
      <c r="AA123" s="46">
        <v>613.64</v>
      </c>
      <c r="AB123" s="46"/>
      <c r="AC123" s="46"/>
      <c r="AD123" s="53"/>
      <c r="AE123" s="46">
        <v>1500</v>
      </c>
      <c r="AF123" s="46"/>
      <c r="AG123" s="46"/>
      <c r="AH123" s="53"/>
      <c r="AI123" s="46">
        <v>1500</v>
      </c>
      <c r="AJ123" s="46"/>
      <c r="AK123" s="46"/>
      <c r="AL123" s="53"/>
      <c r="AM123" s="46">
        <v>1500</v>
      </c>
      <c r="AN123" s="46"/>
      <c r="AO123" s="46"/>
      <c r="AP123" s="53"/>
      <c r="AQ123" s="46">
        <v>1500</v>
      </c>
      <c r="AR123" s="46"/>
      <c r="AS123" s="46"/>
      <c r="AT123" s="53"/>
      <c r="AU123" s="46">
        <v>1500</v>
      </c>
      <c r="AV123" s="46"/>
      <c r="AW123" s="46"/>
      <c r="AX123" s="53"/>
      <c r="AY123" s="46">
        <v>1500</v>
      </c>
      <c r="AZ123" s="46"/>
      <c r="BA123" s="46"/>
      <c r="BB123" s="53"/>
      <c r="BC123" s="46">
        <f t="shared" si="12"/>
        <v>9613.64</v>
      </c>
      <c r="BD123" s="46">
        <f t="shared" si="13"/>
        <v>0</v>
      </c>
      <c r="BE123" s="46">
        <f t="shared" si="14"/>
        <v>0</v>
      </c>
      <c r="BF123" s="46">
        <f t="shared" si="15"/>
        <v>0</v>
      </c>
    </row>
    <row r="124" spans="1:58" s="51" customFormat="1">
      <c r="A124" s="50">
        <v>117</v>
      </c>
      <c r="B124" s="2"/>
      <c r="C124" s="2"/>
      <c r="D124" s="49" t="s">
        <v>216</v>
      </c>
      <c r="E124" s="49" t="s">
        <v>205</v>
      </c>
      <c r="F124" s="1"/>
      <c r="G124" s="46"/>
      <c r="H124" s="46"/>
      <c r="I124" s="46"/>
      <c r="J124" s="48"/>
      <c r="K124" s="46"/>
      <c r="L124" s="46"/>
      <c r="M124" s="46"/>
      <c r="N124" s="48"/>
      <c r="O124" s="46"/>
      <c r="P124" s="46"/>
      <c r="Q124" s="46"/>
      <c r="R124" s="48"/>
      <c r="S124" s="46"/>
      <c r="T124" s="46"/>
      <c r="U124" s="46"/>
      <c r="V124" s="48"/>
      <c r="W124" s="46"/>
      <c r="X124" s="46"/>
      <c r="Y124" s="46"/>
      <c r="Z124" s="48"/>
      <c r="AA124" s="46"/>
      <c r="AB124" s="46"/>
      <c r="AC124" s="46"/>
      <c r="AD124" s="48"/>
      <c r="AE124" s="46"/>
      <c r="AF124" s="46"/>
      <c r="AG124" s="46"/>
      <c r="AH124" s="48"/>
      <c r="AI124" s="46">
        <v>2600</v>
      </c>
      <c r="AJ124" s="46"/>
      <c r="AK124" s="46"/>
      <c r="AL124" s="48"/>
      <c r="AM124" s="46">
        <v>2600</v>
      </c>
      <c r="AN124" s="46"/>
      <c r="AO124" s="46"/>
      <c r="AP124" s="48"/>
      <c r="AQ124" s="46">
        <v>2600</v>
      </c>
      <c r="AR124" s="46"/>
      <c r="AS124" s="46"/>
      <c r="AT124" s="48"/>
      <c r="AU124" s="46">
        <v>2600</v>
      </c>
      <c r="AV124" s="46"/>
      <c r="AW124" s="46"/>
      <c r="AX124" s="48"/>
      <c r="AY124" s="46">
        <v>2600</v>
      </c>
      <c r="AZ124" s="46"/>
      <c r="BA124" s="46"/>
      <c r="BB124" s="48"/>
      <c r="BC124" s="46">
        <f t="shared" si="12"/>
        <v>13000</v>
      </c>
      <c r="BD124" s="46">
        <f t="shared" si="13"/>
        <v>0</v>
      </c>
      <c r="BE124" s="46">
        <f t="shared" si="14"/>
        <v>0</v>
      </c>
      <c r="BF124" s="46">
        <f t="shared" si="15"/>
        <v>0</v>
      </c>
    </row>
    <row r="125" spans="1:58" s="51" customFormat="1">
      <c r="A125" s="50">
        <v>118</v>
      </c>
      <c r="B125" s="2"/>
      <c r="C125" s="2"/>
      <c r="D125" s="49" t="s">
        <v>217</v>
      </c>
      <c r="E125" s="49" t="s">
        <v>205</v>
      </c>
      <c r="F125" s="1"/>
      <c r="G125" s="46"/>
      <c r="H125" s="46"/>
      <c r="I125" s="46"/>
      <c r="J125" s="48"/>
      <c r="K125" s="46"/>
      <c r="L125" s="46"/>
      <c r="M125" s="46"/>
      <c r="N125" s="48"/>
      <c r="O125" s="46"/>
      <c r="P125" s="46"/>
      <c r="Q125" s="46"/>
      <c r="R125" s="48"/>
      <c r="S125" s="46"/>
      <c r="T125" s="46"/>
      <c r="U125" s="46"/>
      <c r="V125" s="48"/>
      <c r="W125" s="46"/>
      <c r="X125" s="46"/>
      <c r="Y125" s="46"/>
      <c r="Z125" s="48"/>
      <c r="AA125" s="46"/>
      <c r="AB125" s="46"/>
      <c r="AC125" s="46"/>
      <c r="AD125" s="48"/>
      <c r="AE125" s="46"/>
      <c r="AF125" s="46"/>
      <c r="AG125" s="46"/>
      <c r="AH125" s="48"/>
      <c r="AI125" s="46">
        <v>960</v>
      </c>
      <c r="AJ125" s="46"/>
      <c r="AK125" s="46"/>
      <c r="AL125" s="48"/>
      <c r="AM125" s="46">
        <v>1200</v>
      </c>
      <c r="AN125" s="46"/>
      <c r="AO125" s="46"/>
      <c r="AP125" s="48"/>
      <c r="AQ125" s="46">
        <v>1200</v>
      </c>
      <c r="AR125" s="46"/>
      <c r="AS125" s="46"/>
      <c r="AT125" s="48"/>
      <c r="AU125" s="46">
        <v>1200</v>
      </c>
      <c r="AV125" s="46"/>
      <c r="AW125" s="46"/>
      <c r="AX125" s="48"/>
      <c r="AY125" s="46">
        <v>1200</v>
      </c>
      <c r="AZ125" s="46"/>
      <c r="BA125" s="46"/>
      <c r="BB125" s="48"/>
      <c r="BC125" s="46">
        <f t="shared" si="12"/>
        <v>5760</v>
      </c>
      <c r="BD125" s="46">
        <f t="shared" si="13"/>
        <v>0</v>
      </c>
      <c r="BE125" s="46">
        <f t="shared" si="14"/>
        <v>0</v>
      </c>
      <c r="BF125" s="46">
        <f t="shared" si="15"/>
        <v>0</v>
      </c>
    </row>
    <row r="126" spans="1:58" s="51" customFormat="1">
      <c r="A126" s="50">
        <v>119</v>
      </c>
      <c r="B126" s="2"/>
      <c r="C126" s="2"/>
      <c r="D126" s="49" t="s">
        <v>83</v>
      </c>
      <c r="E126" s="49" t="s">
        <v>205</v>
      </c>
      <c r="F126" s="1"/>
      <c r="G126" s="46"/>
      <c r="H126" s="46"/>
      <c r="I126" s="46"/>
      <c r="J126" s="48"/>
      <c r="K126" s="46"/>
      <c r="L126" s="46"/>
      <c r="M126" s="46"/>
      <c r="N126" s="48"/>
      <c r="O126" s="46"/>
      <c r="P126" s="46"/>
      <c r="Q126" s="46"/>
      <c r="R126" s="48"/>
      <c r="S126" s="46"/>
      <c r="T126" s="46"/>
      <c r="U126" s="46"/>
      <c r="V126" s="48"/>
      <c r="W126" s="46"/>
      <c r="X126" s="46"/>
      <c r="Y126" s="46"/>
      <c r="Z126" s="48"/>
      <c r="AA126" s="46"/>
      <c r="AB126" s="46"/>
      <c r="AC126" s="46"/>
      <c r="AD126" s="48"/>
      <c r="AE126" s="46"/>
      <c r="AF126" s="46"/>
      <c r="AG126" s="46"/>
      <c r="AH126" s="48"/>
      <c r="AI126" s="46">
        <v>540</v>
      </c>
      <c r="AJ126" s="46"/>
      <c r="AK126" s="46"/>
      <c r="AL126" s="48"/>
      <c r="AM126" s="46">
        <v>1200</v>
      </c>
      <c r="AN126" s="46"/>
      <c r="AO126" s="46"/>
      <c r="AP126" s="48"/>
      <c r="AQ126" s="46">
        <v>1200</v>
      </c>
      <c r="AR126" s="46"/>
      <c r="AS126" s="46"/>
      <c r="AT126" s="48"/>
      <c r="AU126" s="46">
        <v>1200</v>
      </c>
      <c r="AV126" s="46"/>
      <c r="AW126" s="46"/>
      <c r="AX126" s="48"/>
      <c r="AY126" s="46">
        <v>1200</v>
      </c>
      <c r="AZ126" s="46"/>
      <c r="BA126" s="46"/>
      <c r="BB126" s="48"/>
      <c r="BC126" s="46">
        <f t="shared" si="12"/>
        <v>5340</v>
      </c>
      <c r="BD126" s="46">
        <f t="shared" si="13"/>
        <v>0</v>
      </c>
      <c r="BE126" s="46">
        <f t="shared" si="14"/>
        <v>0</v>
      </c>
      <c r="BF126" s="46">
        <f t="shared" si="15"/>
        <v>0</v>
      </c>
    </row>
    <row r="127" spans="1:58" s="51" customFormat="1">
      <c r="A127" s="50">
        <v>120</v>
      </c>
      <c r="B127" s="2"/>
      <c r="C127" s="2"/>
      <c r="D127" s="49" t="s">
        <v>216</v>
      </c>
      <c r="E127" s="49" t="s">
        <v>205</v>
      </c>
      <c r="F127" s="1"/>
      <c r="G127" s="46"/>
      <c r="H127" s="46"/>
      <c r="I127" s="46"/>
      <c r="J127" s="48"/>
      <c r="K127" s="46"/>
      <c r="L127" s="46"/>
      <c r="M127" s="46"/>
      <c r="N127" s="48"/>
      <c r="O127" s="46"/>
      <c r="P127" s="46"/>
      <c r="Q127" s="46"/>
      <c r="R127" s="48"/>
      <c r="S127" s="46"/>
      <c r="T127" s="46"/>
      <c r="U127" s="46"/>
      <c r="V127" s="48"/>
      <c r="W127" s="46"/>
      <c r="X127" s="46"/>
      <c r="Y127" s="46"/>
      <c r="Z127" s="48"/>
      <c r="AA127" s="46"/>
      <c r="AB127" s="46"/>
      <c r="AC127" s="46"/>
      <c r="AD127" s="48"/>
      <c r="AE127" s="46"/>
      <c r="AF127" s="46"/>
      <c r="AG127" s="46"/>
      <c r="AH127" s="48"/>
      <c r="AI127" s="46"/>
      <c r="AJ127" s="46"/>
      <c r="AK127" s="46"/>
      <c r="AL127" s="48"/>
      <c r="AM127" s="46">
        <v>511.36</v>
      </c>
      <c r="AN127" s="46"/>
      <c r="AO127" s="46"/>
      <c r="AP127" s="48"/>
      <c r="AQ127" s="46">
        <v>1875</v>
      </c>
      <c r="AR127" s="46"/>
      <c r="AS127" s="46"/>
      <c r="AT127" s="48"/>
      <c r="AU127" s="46">
        <v>1875</v>
      </c>
      <c r="AV127" s="46"/>
      <c r="AW127" s="46"/>
      <c r="AX127" s="48"/>
      <c r="AY127" s="46">
        <v>1875</v>
      </c>
      <c r="AZ127" s="46"/>
      <c r="BA127" s="46"/>
      <c r="BB127" s="48"/>
      <c r="BC127" s="46">
        <f t="shared" si="12"/>
        <v>6136.36</v>
      </c>
      <c r="BD127" s="46">
        <f t="shared" si="13"/>
        <v>0</v>
      </c>
      <c r="BE127" s="46">
        <f t="shared" si="14"/>
        <v>0</v>
      </c>
      <c r="BF127" s="46">
        <f t="shared" si="15"/>
        <v>0</v>
      </c>
    </row>
    <row r="128" spans="1:58" s="51" customFormat="1">
      <c r="A128" s="50">
        <v>121</v>
      </c>
      <c r="B128" s="2"/>
      <c r="C128" s="2"/>
      <c r="D128" s="49" t="s">
        <v>215</v>
      </c>
      <c r="E128" s="49" t="s">
        <v>205</v>
      </c>
      <c r="F128" s="1"/>
      <c r="G128" s="46"/>
      <c r="H128" s="46"/>
      <c r="I128" s="46"/>
      <c r="J128" s="48"/>
      <c r="K128" s="46"/>
      <c r="L128" s="46"/>
      <c r="M128" s="46"/>
      <c r="N128" s="48"/>
      <c r="O128" s="46"/>
      <c r="P128" s="46"/>
      <c r="Q128" s="46"/>
      <c r="R128" s="48"/>
      <c r="S128" s="46"/>
      <c r="T128" s="46"/>
      <c r="U128" s="46"/>
      <c r="V128" s="48"/>
      <c r="W128" s="46"/>
      <c r="X128" s="46"/>
      <c r="Y128" s="46"/>
      <c r="Z128" s="48"/>
      <c r="AA128" s="46"/>
      <c r="AB128" s="46"/>
      <c r="AC128" s="46"/>
      <c r="AD128" s="48"/>
      <c r="AE128" s="46"/>
      <c r="AF128" s="46"/>
      <c r="AG128" s="46"/>
      <c r="AH128" s="48"/>
      <c r="AI128" s="46"/>
      <c r="AJ128" s="46"/>
      <c r="AK128" s="46"/>
      <c r="AL128" s="48"/>
      <c r="AM128" s="46"/>
      <c r="AN128" s="46"/>
      <c r="AO128" s="46"/>
      <c r="AP128" s="48"/>
      <c r="AQ128" s="46"/>
      <c r="AR128" s="46"/>
      <c r="AS128" s="46"/>
      <c r="AT128" s="48"/>
      <c r="AU128" s="46">
        <v>450</v>
      </c>
      <c r="AV128" s="46"/>
      <c r="AW128" s="46"/>
      <c r="AX128" s="48"/>
      <c r="AY128" s="46">
        <v>1500</v>
      </c>
      <c r="AZ128" s="46"/>
      <c r="BA128" s="46"/>
      <c r="BB128" s="48"/>
      <c r="BC128" s="46">
        <f t="shared" si="12"/>
        <v>1950</v>
      </c>
      <c r="BD128" s="46">
        <f t="shared" si="13"/>
        <v>0</v>
      </c>
      <c r="BE128" s="46">
        <f t="shared" si="14"/>
        <v>0</v>
      </c>
      <c r="BF128" s="46">
        <f t="shared" si="15"/>
        <v>0</v>
      </c>
    </row>
    <row r="129" spans="1:58" s="7" customFormat="1" ht="60">
      <c r="A129" s="50">
        <v>122</v>
      </c>
      <c r="B129" s="2"/>
      <c r="C129" s="2"/>
      <c r="D129" s="22" t="s">
        <v>113</v>
      </c>
      <c r="E129" s="49" t="s">
        <v>205</v>
      </c>
      <c r="F129" s="1"/>
      <c r="G129" s="24"/>
      <c r="H129" s="46"/>
      <c r="I129" s="46"/>
      <c r="J129" s="48"/>
      <c r="K129" s="24"/>
      <c r="L129" s="46"/>
      <c r="M129" s="46"/>
      <c r="N129" s="48"/>
      <c r="O129" s="24"/>
      <c r="P129" s="46"/>
      <c r="Q129" s="46"/>
      <c r="R129" s="48"/>
      <c r="S129" s="24"/>
      <c r="T129" s="46"/>
      <c r="U129" s="46"/>
      <c r="V129" s="48"/>
      <c r="W129" s="24"/>
      <c r="X129" s="47"/>
      <c r="Y129" s="24"/>
      <c r="Z129" s="24"/>
      <c r="AA129" s="24"/>
      <c r="AB129" s="47"/>
      <c r="AC129" s="24"/>
      <c r="AD129" s="24"/>
      <c r="AE129" s="24"/>
      <c r="AF129" s="47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46">
        <v>1700</v>
      </c>
      <c r="AZ129" s="24"/>
      <c r="BA129" s="24"/>
      <c r="BB129" s="24"/>
      <c r="BC129" s="46">
        <f t="shared" si="12"/>
        <v>1700</v>
      </c>
      <c r="BD129" s="46">
        <f t="shared" si="13"/>
        <v>0</v>
      </c>
      <c r="BE129" s="46">
        <f t="shared" si="14"/>
        <v>0</v>
      </c>
      <c r="BF129" s="46">
        <f t="shared" si="15"/>
        <v>0</v>
      </c>
    </row>
    <row r="130" spans="1:58" s="7" customFormat="1" ht="144">
      <c r="A130" s="50">
        <v>123</v>
      </c>
      <c r="B130" s="2"/>
      <c r="C130" s="2"/>
      <c r="D130" s="22" t="s">
        <v>83</v>
      </c>
      <c r="E130" s="49" t="s">
        <v>205</v>
      </c>
      <c r="F130" s="1"/>
      <c r="G130" s="24"/>
      <c r="H130" s="46"/>
      <c r="I130" s="46"/>
      <c r="J130" s="48"/>
      <c r="K130" s="24"/>
      <c r="L130" s="46"/>
      <c r="M130" s="46"/>
      <c r="N130" s="48"/>
      <c r="O130" s="24"/>
      <c r="P130" s="46"/>
      <c r="Q130" s="46"/>
      <c r="R130" s="48"/>
      <c r="S130" s="24"/>
      <c r="T130" s="46"/>
      <c r="U130" s="46"/>
      <c r="V130" s="48"/>
      <c r="W130" s="24"/>
      <c r="X130" s="47"/>
      <c r="Y130" s="24"/>
      <c r="Z130" s="24"/>
      <c r="AA130" s="24"/>
      <c r="AB130" s="47"/>
      <c r="AC130" s="24"/>
      <c r="AD130" s="24"/>
      <c r="AE130" s="24"/>
      <c r="AF130" s="47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46">
        <v>1785</v>
      </c>
      <c r="AZ130" s="24"/>
      <c r="BA130" s="24"/>
      <c r="BB130" s="24"/>
      <c r="BC130" s="46">
        <f t="shared" si="12"/>
        <v>1785</v>
      </c>
      <c r="BD130" s="46">
        <f t="shared" si="13"/>
        <v>0</v>
      </c>
      <c r="BE130" s="46">
        <f t="shared" si="14"/>
        <v>0</v>
      </c>
      <c r="BF130" s="46">
        <f t="shared" si="15"/>
        <v>0</v>
      </c>
    </row>
    <row r="131" spans="1:58" s="7" customFormat="1" ht="60">
      <c r="A131" s="50">
        <v>124</v>
      </c>
      <c r="B131" s="2"/>
      <c r="C131" s="2"/>
      <c r="D131" s="22" t="s">
        <v>113</v>
      </c>
      <c r="E131" s="49" t="s">
        <v>205</v>
      </c>
      <c r="F131" s="1"/>
      <c r="G131" s="24"/>
      <c r="H131" s="46"/>
      <c r="I131" s="46"/>
      <c r="J131" s="48"/>
      <c r="K131" s="24"/>
      <c r="L131" s="46"/>
      <c r="M131" s="46"/>
      <c r="N131" s="48"/>
      <c r="O131" s="24"/>
      <c r="P131" s="46"/>
      <c r="Q131" s="46"/>
      <c r="R131" s="48"/>
      <c r="S131" s="24"/>
      <c r="T131" s="46"/>
      <c r="U131" s="46"/>
      <c r="V131" s="48"/>
      <c r="W131" s="24"/>
      <c r="X131" s="47"/>
      <c r="Y131" s="24"/>
      <c r="Z131" s="24"/>
      <c r="AA131" s="24"/>
      <c r="AB131" s="47"/>
      <c r="AC131" s="24"/>
      <c r="AD131" s="24"/>
      <c r="AE131" s="24"/>
      <c r="AF131" s="47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46">
        <v>1700</v>
      </c>
      <c r="AZ131" s="24"/>
      <c r="BA131" s="24"/>
      <c r="BB131" s="24"/>
      <c r="BC131" s="46">
        <f t="shared" si="12"/>
        <v>1700</v>
      </c>
      <c r="BD131" s="46">
        <f t="shared" si="13"/>
        <v>0</v>
      </c>
      <c r="BE131" s="46">
        <f t="shared" si="14"/>
        <v>0</v>
      </c>
      <c r="BF131" s="46">
        <f t="shared" si="15"/>
        <v>0</v>
      </c>
    </row>
    <row r="132" spans="1:58" s="7" customFormat="1" ht="60">
      <c r="A132" s="50">
        <v>125</v>
      </c>
      <c r="B132" s="2"/>
      <c r="C132" s="2"/>
      <c r="D132" s="22" t="s">
        <v>113</v>
      </c>
      <c r="E132" s="49" t="s">
        <v>205</v>
      </c>
      <c r="F132" s="1"/>
      <c r="G132" s="24"/>
      <c r="H132" s="46"/>
      <c r="I132" s="46"/>
      <c r="J132" s="48"/>
      <c r="K132" s="24"/>
      <c r="L132" s="46"/>
      <c r="M132" s="46"/>
      <c r="N132" s="48"/>
      <c r="O132" s="24"/>
      <c r="P132" s="46"/>
      <c r="Q132" s="46"/>
      <c r="R132" s="48"/>
      <c r="S132" s="24"/>
      <c r="T132" s="46"/>
      <c r="U132" s="46"/>
      <c r="V132" s="48"/>
      <c r="W132" s="24"/>
      <c r="X132" s="47"/>
      <c r="Y132" s="24"/>
      <c r="Z132" s="24"/>
      <c r="AA132" s="24"/>
      <c r="AB132" s="47"/>
      <c r="AC132" s="24"/>
      <c r="AD132" s="24"/>
      <c r="AE132" s="24"/>
      <c r="AF132" s="47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46">
        <v>1700</v>
      </c>
      <c r="AZ132" s="24"/>
      <c r="BA132" s="24"/>
      <c r="BB132" s="24"/>
      <c r="BC132" s="46">
        <f t="shared" si="12"/>
        <v>1700</v>
      </c>
      <c r="BD132" s="46">
        <f t="shared" si="13"/>
        <v>0</v>
      </c>
      <c r="BE132" s="46">
        <f t="shared" si="14"/>
        <v>0</v>
      </c>
      <c r="BF132" s="46">
        <f t="shared" si="15"/>
        <v>0</v>
      </c>
    </row>
    <row r="133" spans="1:58" s="7" customFormat="1" ht="144">
      <c r="A133" s="50">
        <v>126</v>
      </c>
      <c r="B133" s="2"/>
      <c r="C133" s="2"/>
      <c r="D133" s="22" t="s">
        <v>83</v>
      </c>
      <c r="E133" s="49" t="s">
        <v>205</v>
      </c>
      <c r="F133" s="1"/>
      <c r="G133" s="24"/>
      <c r="H133" s="46"/>
      <c r="I133" s="46"/>
      <c r="J133" s="48"/>
      <c r="K133" s="24"/>
      <c r="L133" s="46"/>
      <c r="M133" s="46"/>
      <c r="N133" s="48"/>
      <c r="O133" s="24"/>
      <c r="P133" s="46"/>
      <c r="Q133" s="46"/>
      <c r="R133" s="48"/>
      <c r="S133" s="24"/>
      <c r="T133" s="46"/>
      <c r="U133" s="46"/>
      <c r="V133" s="48"/>
      <c r="W133" s="24"/>
      <c r="X133" s="47"/>
      <c r="Y133" s="24"/>
      <c r="Z133" s="24"/>
      <c r="AA133" s="24"/>
      <c r="AB133" s="47"/>
      <c r="AC133" s="24"/>
      <c r="AD133" s="24"/>
      <c r="AE133" s="24"/>
      <c r="AF133" s="47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46">
        <v>1785</v>
      </c>
      <c r="AZ133" s="24"/>
      <c r="BA133" s="24"/>
      <c r="BB133" s="24"/>
      <c r="BC133" s="46">
        <f t="shared" si="12"/>
        <v>1785</v>
      </c>
      <c r="BD133" s="46">
        <f t="shared" si="13"/>
        <v>0</v>
      </c>
      <c r="BE133" s="46">
        <f t="shared" si="14"/>
        <v>0</v>
      </c>
      <c r="BF133" s="46">
        <f t="shared" si="15"/>
        <v>0</v>
      </c>
    </row>
    <row r="134" spans="1:58" s="7" customFormat="1" ht="60">
      <c r="A134" s="50">
        <v>127</v>
      </c>
      <c r="B134" s="2"/>
      <c r="C134" s="2"/>
      <c r="D134" s="22" t="s">
        <v>113</v>
      </c>
      <c r="E134" s="49" t="s">
        <v>205</v>
      </c>
      <c r="F134" s="1"/>
      <c r="G134" s="24"/>
      <c r="H134" s="46"/>
      <c r="I134" s="46"/>
      <c r="J134" s="48"/>
      <c r="K134" s="24"/>
      <c r="L134" s="46"/>
      <c r="M134" s="46"/>
      <c r="N134" s="48"/>
      <c r="O134" s="24"/>
      <c r="P134" s="46"/>
      <c r="Q134" s="46"/>
      <c r="R134" s="48"/>
      <c r="S134" s="24"/>
      <c r="T134" s="46"/>
      <c r="U134" s="46"/>
      <c r="V134" s="48"/>
      <c r="W134" s="24"/>
      <c r="X134" s="47"/>
      <c r="Y134" s="24"/>
      <c r="Z134" s="24"/>
      <c r="AA134" s="24"/>
      <c r="AB134" s="47"/>
      <c r="AC134" s="24"/>
      <c r="AD134" s="24"/>
      <c r="AE134" s="24"/>
      <c r="AF134" s="47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46">
        <v>1700</v>
      </c>
      <c r="AZ134" s="24"/>
      <c r="BA134" s="24"/>
      <c r="BB134" s="24"/>
      <c r="BC134" s="46">
        <f t="shared" si="12"/>
        <v>1700</v>
      </c>
      <c r="BD134" s="46">
        <f t="shared" si="13"/>
        <v>0</v>
      </c>
      <c r="BE134" s="46">
        <f t="shared" si="14"/>
        <v>0</v>
      </c>
      <c r="BF134" s="46">
        <f t="shared" si="15"/>
        <v>0</v>
      </c>
    </row>
    <row r="135" spans="1:58" s="7" customFormat="1" ht="108">
      <c r="A135" s="50">
        <v>128</v>
      </c>
      <c r="B135" s="2"/>
      <c r="C135" s="2"/>
      <c r="D135" s="22" t="s">
        <v>214</v>
      </c>
      <c r="E135" s="49" t="s">
        <v>205</v>
      </c>
      <c r="F135" s="1"/>
      <c r="G135" s="24"/>
      <c r="H135" s="46"/>
      <c r="I135" s="46"/>
      <c r="J135" s="48"/>
      <c r="K135" s="24"/>
      <c r="L135" s="46"/>
      <c r="M135" s="46"/>
      <c r="N135" s="48"/>
      <c r="O135" s="24"/>
      <c r="P135" s="46"/>
      <c r="Q135" s="46"/>
      <c r="R135" s="48"/>
      <c r="S135" s="24"/>
      <c r="T135" s="46"/>
      <c r="U135" s="46"/>
      <c r="V135" s="48"/>
      <c r="W135" s="24"/>
      <c r="X135" s="47"/>
      <c r="Y135" s="24"/>
      <c r="Z135" s="24"/>
      <c r="AA135" s="24"/>
      <c r="AB135" s="47"/>
      <c r="AC135" s="24"/>
      <c r="AD135" s="24"/>
      <c r="AE135" s="24"/>
      <c r="AF135" s="47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46">
        <v>2086.96</v>
      </c>
      <c r="AZ135" s="24"/>
      <c r="BA135" s="24"/>
      <c r="BB135" s="24"/>
      <c r="BC135" s="46">
        <f t="shared" si="12"/>
        <v>2086.96</v>
      </c>
      <c r="BD135" s="46">
        <f t="shared" si="13"/>
        <v>0</v>
      </c>
      <c r="BE135" s="46">
        <f t="shared" si="14"/>
        <v>0</v>
      </c>
      <c r="BF135" s="46">
        <f t="shared" si="15"/>
        <v>0</v>
      </c>
    </row>
    <row r="136" spans="1:58" s="7" customFormat="1" ht="108">
      <c r="A136" s="50">
        <v>129</v>
      </c>
      <c r="B136" s="2"/>
      <c r="C136" s="2"/>
      <c r="D136" s="22" t="s">
        <v>214</v>
      </c>
      <c r="E136" s="49" t="s">
        <v>205</v>
      </c>
      <c r="F136" s="1"/>
      <c r="G136" s="24"/>
      <c r="H136" s="46"/>
      <c r="I136" s="46"/>
      <c r="J136" s="48"/>
      <c r="K136" s="24"/>
      <c r="L136" s="46"/>
      <c r="M136" s="46"/>
      <c r="N136" s="48"/>
      <c r="O136" s="24"/>
      <c r="P136" s="46"/>
      <c r="Q136" s="46"/>
      <c r="R136" s="48"/>
      <c r="S136" s="24"/>
      <c r="T136" s="46"/>
      <c r="U136" s="46"/>
      <c r="V136" s="48"/>
      <c r="W136" s="24"/>
      <c r="X136" s="47"/>
      <c r="Y136" s="24"/>
      <c r="Z136" s="24"/>
      <c r="AA136" s="24"/>
      <c r="AB136" s="47"/>
      <c r="AC136" s="24"/>
      <c r="AD136" s="24"/>
      <c r="AE136" s="24"/>
      <c r="AF136" s="47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46">
        <v>1356.52</v>
      </c>
      <c r="AZ136" s="24"/>
      <c r="BA136" s="24"/>
      <c r="BB136" s="24"/>
      <c r="BC136" s="46">
        <f t="shared" si="12"/>
        <v>1356.52</v>
      </c>
      <c r="BD136" s="46">
        <f t="shared" si="13"/>
        <v>0</v>
      </c>
      <c r="BE136" s="46">
        <f t="shared" si="14"/>
        <v>0</v>
      </c>
      <c r="BF136" s="46">
        <f t="shared" si="15"/>
        <v>0</v>
      </c>
    </row>
  </sheetData>
  <mergeCells count="33">
    <mergeCell ref="G5:J5"/>
    <mergeCell ref="K5:N5"/>
    <mergeCell ref="G6:J6"/>
    <mergeCell ref="K6:N6"/>
    <mergeCell ref="S5:V5"/>
    <mergeCell ref="S6:V6"/>
    <mergeCell ref="A2:F2"/>
    <mergeCell ref="A5:A7"/>
    <mergeCell ref="B5:B7"/>
    <mergeCell ref="C5:C7"/>
    <mergeCell ref="D5:D7"/>
    <mergeCell ref="E5:E7"/>
    <mergeCell ref="F5:F7"/>
    <mergeCell ref="AY5:BB5"/>
    <mergeCell ref="AY6:BB6"/>
    <mergeCell ref="BC5:BF5"/>
    <mergeCell ref="BC6:BF6"/>
    <mergeCell ref="O5:R5"/>
    <mergeCell ref="O6:R6"/>
    <mergeCell ref="W5:Z5"/>
    <mergeCell ref="W6:Z6"/>
    <mergeCell ref="AA5:AD5"/>
    <mergeCell ref="AA6:AD6"/>
    <mergeCell ref="AU5:AX5"/>
    <mergeCell ref="AU6:AX6"/>
    <mergeCell ref="AQ5:AT5"/>
    <mergeCell ref="AQ6:AT6"/>
    <mergeCell ref="AE5:AH5"/>
    <mergeCell ref="AE6:AH6"/>
    <mergeCell ref="AI5:AL5"/>
    <mergeCell ref="AI6:AL6"/>
    <mergeCell ref="AM5:AP5"/>
    <mergeCell ref="AM6:A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თანამდებობის პირთა</vt:lpstr>
      <vt:lpstr>სრული</vt:lpstr>
      <vt:lpstr>შტატგარეშე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2021-01-27T13:09:52Z</dcterms:modified>
</cp:coreProperties>
</file>