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filterPrivacy="1"/>
  <xr:revisionPtr revIDLastSave="0" documentId="8_{D7697264-1B90-4FC6-91D1-A9EA7867E75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8" i="1"/>
  <c r="I10" i="1"/>
  <c r="I11" i="1"/>
  <c r="I12" i="1"/>
  <c r="I4" i="1"/>
  <c r="H9" i="1"/>
  <c r="H7" i="1"/>
  <c r="I7" i="1" s="1"/>
  <c r="H5" i="1"/>
  <c r="G9" i="1"/>
  <c r="G5" i="1"/>
  <c r="G13" i="1" s="1"/>
  <c r="F9" i="1"/>
  <c r="F5" i="1"/>
  <c r="H13" i="1"/>
  <c r="F13" i="1" l="1"/>
  <c r="E9" i="1" l="1"/>
  <c r="I9" i="1" s="1"/>
  <c r="E5" i="1"/>
  <c r="E13" i="1" l="1"/>
  <c r="I13" i="1" s="1"/>
  <c r="I5" i="1"/>
</calcChain>
</file>

<file path=xl/sharedStrings.xml><?xml version="1.0" encoding="utf-8"?>
<sst xmlns="http://schemas.openxmlformats.org/spreadsheetml/2006/main" count="20" uniqueCount="15">
  <si>
    <t>I კვარტალი</t>
  </si>
  <si>
    <t>II კვარტალი</t>
  </si>
  <si>
    <t>III კვარტალი</t>
  </si>
  <si>
    <t>IV კვარტალი</t>
  </si>
  <si>
    <t>სულ ჯამი</t>
  </si>
  <si>
    <t>ინფორმაცია გაცემული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</t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</si>
  <si>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21111)</t>
    </r>
  </si>
  <si>
    <t>მ/შ ხელმძღვანელებზე</t>
  </si>
  <si>
    <t>მ/შ სხვა შტატის თანამშრომლებზე</t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</si>
  <si>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21114)</t>
    </r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</si>
  <si>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</si>
  <si>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</si>
  <si>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t xml:space="preserve">საქართველოს განათლებისა და მეცნიერების სამინისტრო </t>
  </si>
  <si>
    <r>
      <rPr>
        <b/>
        <sz val="11"/>
        <color theme="1"/>
        <rFont val="Calibri"/>
        <family val="2"/>
        <scheme val="minor"/>
      </rPr>
      <t>ფულადი ჯილდო</t>
    </r>
    <r>
      <rPr>
        <sz val="11"/>
        <color theme="1"/>
        <rFont val="Calibri"/>
        <family val="2"/>
        <scheme val="minor"/>
      </rPr>
      <t xml:space="preserve">  (ეკ. კლასიფიკაციის მუხლი 21113)</t>
    </r>
  </si>
  <si>
    <r>
      <rPr>
        <b/>
        <sz val="11"/>
        <color theme="1"/>
        <rFont val="Calibri"/>
        <family val="2"/>
        <scheme val="minor"/>
      </rPr>
      <t>ფულადი ჯილდო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</si>
</sst>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3" fontId="4" fillId="3" borderId="1" xfId="0" applyNumberFormat="1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10" zoomScale="115" zoomScaleNormal="115" workbookViewId="0">
      <selection activeCell="K6" sqref="K6"/>
    </sheetView>
  </sheetViews>
  <sheetFormatPr defaultColWidth="9.140625" defaultRowHeight="15" x14ac:dyDescent="0.25"/>
  <cols>
    <col min="1" max="1" width="6.7109375" style="1" customWidth="1"/>
    <col min="2" max="2" width="35.28515625" style="1" customWidth="1"/>
    <col min="3" max="3" width="37" style="1" customWidth="1"/>
    <col min="4" max="4" width="16.85546875" style="7" customWidth="1"/>
    <col min="5" max="7" width="15.140625" style="1" customWidth="1"/>
    <col min="8" max="9" width="16.85546875" style="1" customWidth="1"/>
    <col min="10" max="10" width="10.5703125" style="1" bestFit="1" customWidth="1"/>
    <col min="11" max="11" width="9.5703125" style="1" bestFit="1" customWidth="1"/>
    <col min="12" max="12" width="11.5703125" style="1" bestFit="1" customWidth="1"/>
    <col min="13" max="16384" width="9.140625" style="1"/>
  </cols>
  <sheetData>
    <row r="1" spans="1:9" ht="27" customHeight="1" x14ac:dyDescent="0.25">
      <c r="A1" s="24" t="s">
        <v>12</v>
      </c>
      <c r="B1" s="24"/>
      <c r="C1" s="24"/>
      <c r="D1" s="24"/>
      <c r="E1" s="24"/>
      <c r="F1" s="24"/>
      <c r="G1" s="24"/>
      <c r="H1" s="24"/>
      <c r="I1" s="24"/>
    </row>
    <row r="2" spans="1:9" s="17" customFormat="1" ht="30.75" customHeight="1" x14ac:dyDescent="0.25">
      <c r="A2" s="14"/>
      <c r="B2" s="15"/>
      <c r="C2" s="15"/>
      <c r="D2" s="16"/>
      <c r="E2" s="15" t="s">
        <v>0</v>
      </c>
      <c r="F2" s="15" t="s">
        <v>1</v>
      </c>
      <c r="G2" s="15" t="s">
        <v>2</v>
      </c>
      <c r="H2" s="15" t="s">
        <v>3</v>
      </c>
      <c r="I2" s="14" t="s">
        <v>4</v>
      </c>
    </row>
    <row r="3" spans="1:9" x14ac:dyDescent="0.25">
      <c r="A3" s="4">
        <v>1</v>
      </c>
      <c r="B3" s="4">
        <v>2</v>
      </c>
      <c r="C3" s="4">
        <v>3</v>
      </c>
      <c r="D3" s="5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</row>
    <row r="4" spans="1:9" ht="38.25" x14ac:dyDescent="0.25">
      <c r="A4" s="25">
        <v>1</v>
      </c>
      <c r="B4" s="25" t="s">
        <v>5</v>
      </c>
      <c r="C4" s="25" t="s">
        <v>6</v>
      </c>
      <c r="D4" s="3" t="s">
        <v>7</v>
      </c>
      <c r="E4" s="12">
        <v>767502.2</v>
      </c>
      <c r="F4" s="11">
        <v>772101.54</v>
      </c>
      <c r="G4" s="11">
        <v>807352.05</v>
      </c>
      <c r="H4" s="2">
        <v>792436.9</v>
      </c>
      <c r="I4" s="8">
        <f>H4+G4+F4+E4</f>
        <v>3139392.6900000004</v>
      </c>
    </row>
    <row r="5" spans="1:9" ht="25.5" x14ac:dyDescent="0.25">
      <c r="A5" s="25"/>
      <c r="B5" s="25"/>
      <c r="C5" s="25"/>
      <c r="D5" s="3" t="s">
        <v>8</v>
      </c>
      <c r="E5" s="12">
        <f>1353832.1-E4</f>
        <v>586329.90000000014</v>
      </c>
      <c r="F5" s="11">
        <f>1335996.33-F4</f>
        <v>563894.79</v>
      </c>
      <c r="G5" s="11">
        <f>1363792.93-G4</f>
        <v>556440.87999999989</v>
      </c>
      <c r="H5" s="2">
        <f>1337965.34-H4</f>
        <v>545528.44000000006</v>
      </c>
      <c r="I5" s="8">
        <f t="shared" ref="I5:I12" si="0">H5+G5+F5+E5</f>
        <v>2252194.0099999998</v>
      </c>
    </row>
    <row r="6" spans="1:9" ht="38.25" x14ac:dyDescent="0.25">
      <c r="A6" s="25"/>
      <c r="B6" s="25"/>
      <c r="C6" s="25" t="s">
        <v>13</v>
      </c>
      <c r="D6" s="3" t="s">
        <v>7</v>
      </c>
      <c r="E6" s="13"/>
      <c r="G6" s="11"/>
      <c r="H6" s="2">
        <v>198685</v>
      </c>
      <c r="I6" s="8">
        <f t="shared" si="0"/>
        <v>198685</v>
      </c>
    </row>
    <row r="7" spans="1:9" ht="25.5" x14ac:dyDescent="0.25">
      <c r="A7" s="25"/>
      <c r="B7" s="25"/>
      <c r="C7" s="25"/>
      <c r="D7" s="3" t="s">
        <v>8</v>
      </c>
      <c r="E7" s="13"/>
      <c r="G7" s="11"/>
      <c r="H7" s="2">
        <f>343972-H6</f>
        <v>145287</v>
      </c>
      <c r="I7" s="8">
        <f t="shared" si="0"/>
        <v>145287</v>
      </c>
    </row>
    <row r="8" spans="1:9" ht="38.25" x14ac:dyDescent="0.25">
      <c r="A8" s="25"/>
      <c r="B8" s="25"/>
      <c r="C8" s="25" t="s">
        <v>9</v>
      </c>
      <c r="D8" s="3" t="s">
        <v>7</v>
      </c>
      <c r="E8" s="12">
        <v>11125.02</v>
      </c>
      <c r="F8" s="11">
        <v>11048.51</v>
      </c>
      <c r="G8" s="11">
        <v>10988.01</v>
      </c>
      <c r="H8" s="2">
        <v>10988.01</v>
      </c>
      <c r="I8" s="8">
        <f t="shared" si="0"/>
        <v>44149.55</v>
      </c>
    </row>
    <row r="9" spans="1:9" ht="25.5" x14ac:dyDescent="0.25">
      <c r="A9" s="25"/>
      <c r="B9" s="25"/>
      <c r="C9" s="25"/>
      <c r="D9" s="3" t="s">
        <v>8</v>
      </c>
      <c r="E9" s="12">
        <f>18209.94-E8</f>
        <v>7084.9199999999983</v>
      </c>
      <c r="F9" s="11">
        <f>17840.18-F8</f>
        <v>6791.67</v>
      </c>
      <c r="G9" s="11">
        <f>17575.25-G8</f>
        <v>6587.24</v>
      </c>
      <c r="H9" s="2">
        <f>17535.14-H8</f>
        <v>6547.1299999999992</v>
      </c>
      <c r="I9" s="8">
        <f t="shared" si="0"/>
        <v>27010.959999999999</v>
      </c>
    </row>
    <row r="10" spans="1:9" ht="45" x14ac:dyDescent="0.25">
      <c r="A10" s="25"/>
      <c r="B10" s="25"/>
      <c r="C10" s="21" t="s">
        <v>10</v>
      </c>
      <c r="D10" s="3"/>
      <c r="E10" s="22">
        <v>635899.31000000006</v>
      </c>
      <c r="F10" s="23">
        <v>680109.62</v>
      </c>
      <c r="G10" s="23">
        <v>692895.46</v>
      </c>
      <c r="H10" s="2">
        <v>702432.51</v>
      </c>
      <c r="I10" s="8">
        <f t="shared" si="0"/>
        <v>2711336.9</v>
      </c>
    </row>
    <row r="11" spans="1:9" ht="45" x14ac:dyDescent="0.25">
      <c r="A11" s="25"/>
      <c r="B11" s="25"/>
      <c r="C11" s="10" t="s">
        <v>14</v>
      </c>
      <c r="D11" s="6"/>
      <c r="E11" s="9"/>
      <c r="F11" s="11"/>
      <c r="G11" s="11"/>
      <c r="H11" s="2">
        <v>187968</v>
      </c>
      <c r="I11" s="8">
        <f t="shared" si="0"/>
        <v>187968</v>
      </c>
    </row>
    <row r="12" spans="1:9" ht="45" x14ac:dyDescent="0.25">
      <c r="A12" s="25"/>
      <c r="B12" s="25"/>
      <c r="C12" s="10" t="s">
        <v>11</v>
      </c>
      <c r="D12" s="6"/>
      <c r="E12" s="10"/>
      <c r="F12" s="11"/>
      <c r="G12" s="11"/>
      <c r="H12" s="2"/>
      <c r="I12" s="8">
        <f t="shared" si="0"/>
        <v>0</v>
      </c>
    </row>
    <row r="13" spans="1:9" x14ac:dyDescent="0.25">
      <c r="A13" s="18"/>
      <c r="B13" s="18"/>
      <c r="C13" s="20" t="s">
        <v>4</v>
      </c>
      <c r="D13" s="19"/>
      <c r="E13" s="8">
        <f>SUM(E4:E12)</f>
        <v>2007941.35</v>
      </c>
      <c r="F13" s="8">
        <f t="shared" ref="F13:H13" si="1">SUM(F4:F12)</f>
        <v>2033946.13</v>
      </c>
      <c r="G13" s="8">
        <f t="shared" si="1"/>
        <v>2074263.64</v>
      </c>
      <c r="H13" s="8">
        <f t="shared" si="1"/>
        <v>2589872.9900000002</v>
      </c>
      <c r="I13" s="8">
        <f t="shared" ref="I13" si="2">H13+G13+F13+E13</f>
        <v>8706024.1099999994</v>
      </c>
    </row>
  </sheetData>
  <mergeCells count="6">
    <mergeCell ref="A1:I1"/>
    <mergeCell ref="A4:A12"/>
    <mergeCell ref="B4:B12"/>
    <mergeCell ref="C4:C5"/>
    <mergeCell ref="C6:C7"/>
    <mergeCell ref="C8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2024-02-04T20:01:09Z</dcterms:modified>
</cp:coreProperties>
</file>