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Users\nlomtadze\Downloads\"/>
    </mc:Choice>
  </mc:AlternateContent>
  <xr:revisionPtr revIDLastSave="0" documentId="13_ncr:1_{D9EB1B36-09A1-4C0B-BBD5-53A4C53A8BAD}" xr6:coauthVersionLast="47" xr6:coauthVersionMax="47" xr10:uidLastSave="{00000000-0000-0000-0000-000000000000}"/>
  <bookViews>
    <workbookView xWindow="-120" yWindow="-120" windowWidth="29040" windowHeight="15840" xr2:uid="{00000000-000D-0000-FFFF-FFFF00000000}"/>
  </bookViews>
  <sheets>
    <sheet name="ხელშეკრულებები" sheetId="1" r:id="rId1"/>
  </sheets>
  <definedNames>
    <definedName name="_xlnm._FilterDatabase" localSheetId="0" hidden="1">ხელშეკრულებები!$B$3:$F$269</definedName>
  </definedNames>
  <calcPr calcId="181029"/>
  <extLst>
    <ext uri="GoogleSheetsCustomDataVersion2">
      <go:sheetsCustomData xmlns:go="http://customooxmlschemas.google.com/" r:id="rId8" roundtripDataChecksum="m4/kRvL5wc7SF/Ph+AZqO6+vlCHUDRtg8oOInm9BkbI="/>
    </ext>
  </extLst>
</workbook>
</file>

<file path=xl/calcChain.xml><?xml version="1.0" encoding="utf-8"?>
<calcChain xmlns="http://schemas.openxmlformats.org/spreadsheetml/2006/main">
  <c r="F150" i="1" l="1"/>
  <c r="F99" i="1"/>
  <c r="F76" i="1"/>
  <c r="F75" i="1"/>
  <c r="D59" i="1"/>
  <c r="F54" i="1"/>
  <c r="F49" i="1"/>
  <c r="F46" i="1"/>
  <c r="F39" i="1"/>
  <c r="F27" i="1"/>
  <c r="F26" i="1"/>
  <c r="F24" i="1"/>
  <c r="F21" i="1"/>
  <c r="F17" i="1"/>
  <c r="F11" i="1"/>
  <c r="F10" i="1"/>
  <c r="F9" i="1"/>
  <c r="F8" i="1"/>
  <c r="F7" i="1"/>
  <c r="F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06" authorId="0" shapeId="0" xr:uid="{00000000-0006-0000-0000-000008000000}">
      <text>
        <r>
          <rPr>
            <sz val="11"/>
            <color theme="1"/>
            <rFont val="Calibri"/>
            <family val="2"/>
            <scheme val="minor"/>
          </rPr>
          <t>======
ID#AAABielO7tw
Natia Tchikadze    (2025-04-28 09:16:07)
Cpv 221 - 231.20 ლარი 
Cpv 375 - 48 ლარი</t>
        </r>
      </text>
    </comment>
  </commentList>
  <extLst>
    <ext xmlns:r="http://schemas.openxmlformats.org/officeDocument/2006/relationships" uri="GoogleSheetsCustomDataVersion2">
      <go:sheetsCustomData xmlns:go="http://customooxmlschemas.google.com/" r:id="rId1" roundtripDataSignature="AMtx7miUeoEe0E8xv9gFWtTBe180+MFkMg=="/>
    </ext>
  </extLst>
</comments>
</file>

<file path=xl/sharedStrings.xml><?xml version="1.0" encoding="utf-8"?>
<sst xmlns="http://schemas.openxmlformats.org/spreadsheetml/2006/main" count="805" uniqueCount="426">
  <si>
    <t>N</t>
  </si>
  <si>
    <t>ხელშეკრულების ღირებულება</t>
  </si>
  <si>
    <t>შესყიდვის საშუალება</t>
  </si>
  <si>
    <t xml:space="preserve">საკასო შესრულება </t>
  </si>
  <si>
    <t>შპს ,,კია</t>
  </si>
  <si>
    <t>1 ავტომანქანის შეკეთების მომსახურება მრავალწლიანი  2023 წლის სავარაუდო ღირებულებაა 2050.00 (ორი ათას ორმოცდაათი) ლარი.
 2024 წლის სავარაუდო ღირებულებაა 2246.00 (ორი ათას ორას ორმოცდაექვსი) ლარი.
 2025 წლის სავარაუდო ღირებულებაა 2380.00 (ორი ათას სამას ოთხმოცი) ლარი
 2026 წლის სავარაუდო ღირებულება 2024.00 (ორი ათას ოცდაოთხი) ლარი</t>
  </si>
  <si>
    <t>კონსოლიდირებული ტენდერი</t>
  </si>
  <si>
    <t>ააიპ "სამოქალაქო საზოგადოების განვითარების ცენტრი (CSDC)</t>
  </si>
  <si>
    <t xml:space="preserve">2024-2025 წლების განმავლობაში მიუსაფარი ბავშვებისთვის (ე.წ. ქუჩაში მცხოვრები და მომუშავე ბავშვებისთვის) სპეციალური საგანმანათლებლო სერვისის - ,,ტრანზიტული საგანმანათლებლო პროგრამის" განხორციელების მომსახურება </t>
  </si>
  <si>
    <t>ელ ტენდერი მრავალწლიანი</t>
  </si>
  <si>
    <t>სს ვისოლ პეტროლიუმ ჯორჯია</t>
  </si>
  <si>
    <t>ავტოსატრანსპორტო საშუალებისათვის ნავიგაციის და სალოკაციო გლობალური სისტემების (GPS ან ეკვივალენტი) მომსახურება</t>
  </si>
  <si>
    <t>გამარტივებული შესყიდვა-ზღვრების შესაბამისად</t>
  </si>
  <si>
    <t>სს „სილქნეტი“</t>
  </si>
  <si>
    <t>ფიჭური სატელეფონო მომსახურების შესყიდვა</t>
  </si>
  <si>
    <t>შპს ,,მაგთიკომი’</t>
  </si>
  <si>
    <t>შპს „თეგეტა მოტორსი“</t>
  </si>
  <si>
    <t>ავტომანქანის ზეთი და ფილტრები</t>
  </si>
  <si>
    <t>სს ნიუ ვიჟენ დაზღვევა</t>
  </si>
  <si>
    <t>ავტომობილების დაზღვევა</t>
  </si>
  <si>
    <t>სადღესასწაულო/სამგლოვიარო თაიგულების და სამგლოვიარო გვირგვინების</t>
  </si>
  <si>
    <t>შპს „ჯორჯიანაირლინკი/შეთანხმება N1 (შეიცვალა ხელმომწერები)03.11.2025</t>
  </si>
  <si>
    <t>სატელემაუწყებლო მომსახურების შესყიდვა</t>
  </si>
  <si>
    <t>სსიპ საკანონმდებლო მაცნე</t>
  </si>
  <si>
    <t xml:space="preserve">ვებ გვერდზე ნორმატიული (არანორმატიული) აქტებისა და საქართველოს ზოგადი ადმინისტრაციული კოდექსის   49-ე მუხლით განსაზღვრული ანგარიშის გამოქვეყნების შესყიდვაზე ,,საქართველოს საკანონმდებლო მაცნე“-ში, </t>
  </si>
  <si>
    <t>გამარტივებული შესყიდვა-ნორმატიული აქტით დადგენილი გადასახდელები</t>
  </si>
  <si>
    <t>სსიპ - საქართველოს ეროვნული არქივი</t>
  </si>
  <si>
    <t>საარქივო დოკუმენტების სამეცნიერო-ტექნიკური დამუშავება</t>
  </si>
  <si>
    <t>“სახელისუფლებო სპეციალური კავშირგაბმულობის სააგენტო“</t>
  </si>
  <si>
    <t>სატელეკომუნიკაციო მომსახურებას.</t>
  </si>
  <si>
    <t>გამარტივებული შესყიდვა-ექსკლუზივი</t>
  </si>
  <si>
    <t>სს "ნიუ ვუჟენ დაზღვევა"</t>
  </si>
  <si>
    <t>სსიპ - საქართველოს ოპერატიულ - ტექნიკური სააგენტო</t>
  </si>
  <si>
    <t xml:space="preserve">დოკუმენტბრუნვის ელექტრონულ სისტემაში (eFlow) ინტეგრირებული მოდულის  „საშვთა ბიურო და პირადობის მოწმობების“  ტექნიკური იმპლემენტაცია და მხარდაჭერა  შემსყიდველის  შენობაში დამონტაჟებული 8 ტურნიკეტისთვის </t>
  </si>
  <si>
    <t>საჯარო სამართლის იურიდიული პირი - დაცვის პოლიციის დეპარტამენტი</t>
  </si>
  <si>
    <t>სამინისტროს ადმინისტრაციული შენობის და მიმდებარე ტერიტორიის დაცვის მომსახურება (ქ. თბილისი, დ. უზნაძის. ქ. №52)</t>
  </si>
  <si>
    <t>შპს „საქართველოს ფოსტა“</t>
  </si>
  <si>
    <t>საფოსტო-საკურიერო მომსახურება</t>
  </si>
  <si>
    <t>ელ.ტენდერი</t>
  </si>
  <si>
    <t>შპს "სან პეტროლიუმ ჯორჯია"</t>
  </si>
  <si>
    <t>საწვავის -დიზელის შესყიდვა</t>
  </si>
  <si>
    <t xml:space="preserve"> შპს ,,კია საქართველო“</t>
  </si>
  <si>
    <t xml:space="preserve"> 2 ცალი KIA K5 არასაგარანტიო მომსახურების შესყიდვა </t>
  </si>
  <si>
    <t>გამარტივებული შესყიდვა-განსაზღვრული წლოვანების ავტოსატრანსპორტო საშუალებები</t>
  </si>
  <si>
    <t>5 ერთეული ავტომანქანისათვის kia seltos kia sportage არასაგარანტიო მომსახურების შესყიდვა</t>
  </si>
  <si>
    <t>შპს "რომპეტროლ საქართველო"</t>
  </si>
  <si>
    <t xml:space="preserve">საწვავის -ბენზინის შესყიდვა </t>
  </si>
  <si>
    <t>„შპს ლოლუ გრუპი“</t>
  </si>
  <si>
    <t>წყლის დისპენსერების შესყიდვა თანმდევი მონტაჟით</t>
  </si>
  <si>
    <t>შპს „სტრადა მოტორსი“</t>
  </si>
  <si>
    <t>3 ერთეული ავტომანქანისათვის FIAT TIPO არასაგარანტიო მომსახურების შესყიდვა</t>
  </si>
  <si>
    <t>შპს „ტოიოტა ცენტრი თეგეტა“</t>
  </si>
  <si>
    <t>5 ერთეული ავტომანქანა toyota camry -ისათვის არასაგარანტიო მომსახურების შესყიდვა</t>
  </si>
  <si>
    <t>„სსიპ - თბილისის ტრანსპორტისა და ურბანული განვითარების სააგენტო“</t>
  </si>
  <si>
    <t>პარკირების მომსახურება</t>
  </si>
  <si>
    <t>ორისი</t>
  </si>
  <si>
    <t>,,ორის-მენეჯერის” სერვერის და სამუშაო ადგილების (ქსელში) ლიცენზიის განახლების</t>
  </si>
  <si>
    <t>შპს "ენგადი”</t>
  </si>
  <si>
    <t>მინერალური წყალი ,,ნაბეღლავი"-ს  შესყიდვა</t>
  </si>
  <si>
    <t>საფელდეგერო მომსახურები შესყიდვა</t>
  </si>
  <si>
    <t>ი/მ ია შეყელაშვილი</t>
  </si>
  <si>
    <t>დასუფთავების მომსახურება</t>
  </si>
  <si>
    <t>შპს "აიდიეს ბორჯომი თბილისი”</t>
  </si>
  <si>
    <t>გაზირებული მინერალური წყალი ,,ბორჯომი"-ს შესყიდვა</t>
  </si>
  <si>
    <t>სს "გრინვეი საქართველო"</t>
  </si>
  <si>
    <t>მანქანების ტექ. ინსპექტირების მომსახურება</t>
  </si>
  <si>
    <t>სასმელი წყლის შესყიდვა</t>
  </si>
  <si>
    <t>შპს „აქვა გეო“</t>
  </si>
  <si>
    <t>შპს ,,კია საქართველო“</t>
  </si>
  <si>
    <t xml:space="preserve"> 4 ერთეული ავტომანქანის KIA SELTOS საგარანტიო მომსახურების შესყიდვა</t>
  </si>
  <si>
    <t>2 ცალი kia k5 საგარანტიო მომსახურების შესყიდვა</t>
  </si>
  <si>
    <t>შპს "ბელუქსი"</t>
  </si>
  <si>
    <t>ავეჯის შესყიდვა (2025წლის)</t>
  </si>
  <si>
    <t>შპს „ლოლუ გრუპი“</t>
  </si>
  <si>
    <t>ერთჯერადი ჭიქების შესყიდვა</t>
  </si>
  <si>
    <t>შპს “აზავერი”</t>
  </si>
  <si>
    <t>ლიფტის ტექნიკური მომსახურება</t>
  </si>
  <si>
    <t>ელ.ტენდერი პრეისკურანტით</t>
  </si>
  <si>
    <t xml:space="preserve">შპს „ავტოტრანსსერვისი“, </t>
  </si>
  <si>
    <t>19 ერთეულის ავტომანქანის ტექ.მომსახურების შესყიდვა</t>
  </si>
  <si>
    <t>შპს „ელ &amp; თი“</t>
  </si>
  <si>
    <t>ავტომანქანების რეცხვა</t>
  </si>
  <si>
    <t>3 ერთეული ავტომანქანის FIAT TIPO FS133SS FS134SS FS135SS ტექ.მომსახურების შესყიდვა საგარანტიო</t>
  </si>
  <si>
    <t>4 ერთეული ავტომანქანისათვის  Toyota Camry  სახელმწიფო ნომრით TT070FT; TT080FT; TT090FT; HN070HN  ტექ.მომსახურების შესყიდვა საგარანტიო</t>
  </si>
  <si>
    <t xml:space="preserve"> 1 ერთეული ავტომანქანისათვის Toyota Camry სახ.ნომერი SS 270 DP ტექ.მომსახურების შესყიდვა საგარანტიო</t>
  </si>
  <si>
    <t>სს „ფრანს ავტო“</t>
  </si>
  <si>
    <t>1 ერთეული ავტომანქასითავის  RENAULT DUSTER ტექ.მომსახურების შესყიდვა საგარანტიო</t>
  </si>
  <si>
    <t xml:space="preserve"> 4 ერთეული ავტომანქანისათვის RENAULT KOLEOS საგარანტიო მომსახურების შესყიდვა საგარანტიო</t>
  </si>
  <si>
    <t>სსიპ ,,საქართველოს საკანონმდებლო მაცნე</t>
  </si>
  <si>
    <t>,,საქართველოს საკანონმდებლო მაცნეს“ ვებგვერდზე (matsne.gov.ge) განთავსებული სისტემატიზირებული (კოდიფიცირებული) ნორმატიული აქტების ელექტრონული მომსახურების, საინფორმაციო სისტემით სარგებლობის უფლების შესყიდვაზე</t>
  </si>
  <si>
    <t>შპს “იუ-ჯი-თი,,</t>
  </si>
  <si>
    <t>20 ერთეული მაგიდის კომპიუტერის შესყიდვა</t>
  </si>
  <si>
    <t>20 ერთეული ლეპტოპის შესყიდვა</t>
  </si>
  <si>
    <t>შპს „პენსან ჯორჯია“</t>
  </si>
  <si>
    <t xml:space="preserve"> A4 ფორმატის პირველი ხარისხის საბეჭდი ქაღალდის შესყიდვა</t>
  </si>
  <si>
    <t>სსიპ ,,საქართველოს საერთაშორისო ხელშეკრულებების თარგმნის ბიურო“</t>
  </si>
  <si>
    <t>სხვადასხვა სახის დოკუმენტაციის თარგმნა და დამოწმება</t>
  </si>
  <si>
    <t>შპს "პისიშოპ.გე"</t>
  </si>
  <si>
    <t>3 ცალი ტელევიზორის შესყიდვა</t>
  </si>
  <si>
    <t>სსიპ სახელმწიფო შესყიდვების სააგენტო</t>
  </si>
  <si>
    <t>ტენდერის გამოცხადების საფასური</t>
  </si>
  <si>
    <t>შპს „ედესი ჯგუფი“</t>
  </si>
  <si>
    <t>სხვადასხვა სახის საკანცელარიო საქონელი</t>
  </si>
  <si>
    <t xml:space="preserve"> შპს „კომპანია GEOSM“ </t>
  </si>
  <si>
    <t>საკანცელარიო საქონლის შესყიდვა (301)</t>
  </si>
  <si>
    <t>შპს "კერხერი"</t>
  </si>
  <si>
    <t>ავტომობილების სპეციალური სარეცხის საშუალების შესყიდვა</t>
  </si>
  <si>
    <t>შპს "ელ შოპი"</t>
  </si>
  <si>
    <t>5 ცალი მაცივრის შესყიდვა</t>
  </si>
  <si>
    <t>შპს "ინვესტ ჯგუფი"</t>
  </si>
  <si>
    <t>1000 ცალი პოლიეთილენის პარკის შესყიდვა</t>
  </si>
  <si>
    <t>შპს "ბიბლუსი"</t>
  </si>
  <si>
    <t>წიგნების და სათამაშოების შესყიდვა</t>
  </si>
  <si>
    <t>შპს,,ტელკო სისტემს''</t>
  </si>
  <si>
    <t>ქსელური მოწობილობები</t>
  </si>
  <si>
    <t xml:space="preserve"> შპს,,ინოკომი''</t>
  </si>
  <si>
    <t>შპს ლიმონი-2009</t>
  </si>
  <si>
    <t>ფურშეტის მომსახურების შესყიდვა</t>
  </si>
  <si>
    <t>გამარტივებული შესყიდვა-წარმომადგენლობითი ხარჯები</t>
  </si>
  <si>
    <t>შპს,,გიო კომპანი''</t>
  </si>
  <si>
    <t>ელექტრო სადენები</t>
  </si>
  <si>
    <t>ა(ა)იპ კოლეჯი იკაროსი</t>
  </si>
  <si>
    <t>შპს ვესტა ტექსტილი</t>
  </si>
  <si>
    <t>საქართველოს სახელმწიფო და ევროკავშირის დროშების და სახელმწიფო გერბის შესყიდვა</t>
  </si>
  <si>
    <t>კოფიჰაბ.გე</t>
  </si>
  <si>
    <t>ყავის შესყიდვა</t>
  </si>
  <si>
    <t>ნაბერაული ვაინსი</t>
  </si>
  <si>
    <t>ღვინის შესყიდვა</t>
  </si>
  <si>
    <t>შპს "მეღვინეობა ჩელთი</t>
  </si>
  <si>
    <t>სატრენინგო მომსახურების შესყიდვა</t>
  </si>
  <si>
    <t>შპს „თეგეტა მოტორსი</t>
  </si>
  <si>
    <t>4 ცალი ზაფხულის საბურავი r16 205/55</t>
  </si>
  <si>
    <t>12 ცალი ზაფხულის საბურავი r17 225/60 8 ცალი და r18 285/60 4 ცალი</t>
  </si>
  <si>
    <t>სსიპ ზურაბ ჟვანიას სახელობის სახელმწიფო ადმინისტრირების სკოლა</t>
  </si>
  <si>
    <t>4  ცალი ზაფხულის საბურავის (ზომა R17 215/45)</t>
  </si>
  <si>
    <t>8 ცალი ზაფხულის საბურავის (ზომა R15 195/65)</t>
  </si>
  <si>
    <t xml:space="preserve">შპს “გევაჰაბ” </t>
  </si>
  <si>
    <t>ჩაიდნის და თერმოსის შესყიდვა</t>
  </si>
  <si>
    <t>შპს “პროსერვისი“</t>
  </si>
  <si>
    <t>ინტერნეტ­დომენური სახელის jestikoni.ge  რეგისტარციის ვადის გაგრძელების მომსახურება</t>
  </si>
  <si>
    <t>გამარტივებული შესყიდვა-დაყოფა რაციონალურობის პრინციპით</t>
  </si>
  <si>
    <t>სს გუდვილი</t>
  </si>
  <si>
    <t>სხვადასხვა სახის საქონლის შესყიდვა</t>
  </si>
  <si>
    <t>ფრესკო ვესტ ჯორჯია</t>
  </si>
  <si>
    <t>სუპერი</t>
  </si>
  <si>
    <t>შპს „მედინიუსი“</t>
  </si>
  <si>
    <t>ერთჯერადი ხელთათმანების და ხალათების შესყიდვა</t>
  </si>
  <si>
    <t>სს სარაჯიშვილი</t>
  </si>
  <si>
    <t>კონიაკის შესყიდვა</t>
  </si>
  <si>
    <t>ქართული სახლი 2030</t>
  </si>
  <si>
    <t>სარესტორნო მომსახურება</t>
  </si>
  <si>
    <t>ინდ/მეწარმე გიორგი აბესაძე</t>
  </si>
  <si>
    <t>სასტუმრო-საკონფერენციო მომსახურება</t>
  </si>
  <si>
    <t>ი.მ ტეტიანა ბოგაჩენკო</t>
  </si>
  <si>
    <t>სხვადასხვა სახის საქონლის</t>
  </si>
  <si>
    <t>შპს ვირექს იმერსივი</t>
  </si>
  <si>
    <t>ვირტუალური რეალობის საგამოფენო ექსპოზიციის უზრუნველყოფის მომსახურების შესყიდვა</t>
  </si>
  <si>
    <t>შპს ედსპოტი</t>
  </si>
  <si>
    <t>ბრენდირებული მასალების შესყიდვა</t>
  </si>
  <si>
    <t>1 ერთეული ავტომანქანისათვის RENAULT DUSTER სახელმწიფო ნომერი/ვინ კოდი: CV-917-CC არასაგარანტიო მომსახურების შესყიდვა</t>
  </si>
  <si>
    <t>4 ერთეული ავტომანქანისათვის RENAULT KOLEOS  სწრაფცვეთადი ნაწილებისა და ტექნიკური მომსახურების შესყიდვა</t>
  </si>
  <si>
    <t>სსიპ ფინანსთა სამინისტროს აკადემია</t>
  </si>
  <si>
    <t>სატრენინგო მომსახურების შესყიდვა (,,ფინანსური ანგარიშგების ფორმები-მათი შევსების წესი“)</t>
  </si>
  <si>
    <t>შპს ტრიტონ</t>
  </si>
  <si>
    <t>ელემენტების შესყიდვა</t>
  </si>
  <si>
    <t>შპს "ბადაგი"</t>
  </si>
  <si>
    <t>სასაჩუქრე ნუგბარის ნაკრების შესყიდვა</t>
  </si>
  <si>
    <t>ი/მ ირაკლი პარკაძე</t>
  </si>
  <si>
    <t>ნათურების შესყიდვა</t>
  </si>
  <si>
    <t>შპს "ალფა ფორვარდი"</t>
  </si>
  <si>
    <t>თავსებადი კარტრიჯების შესყიდვა</t>
  </si>
  <si>
    <t>ი/მ ალექსანდრე ბერიანიძე</t>
  </si>
  <si>
    <t>დამაგრძელებლების შესყიდვა</t>
  </si>
  <si>
    <t>შპს "ავტოპარკი"</t>
  </si>
  <si>
    <t>კედლის საათების და ნაგვის ურნების შესყიდვა</t>
  </si>
  <si>
    <t xml:space="preserve"> შპს „ელვა. ჯი“</t>
  </si>
  <si>
    <t>წიგნების შესყიდვა</t>
  </si>
  <si>
    <t>შპს ,,ჯეო-ტეჩი’</t>
  </si>
  <si>
    <t>კომპიუტერული მოწყობილობებისა და აქსესუარების შესყიდვა</t>
  </si>
  <si>
    <t>სსიპ – ციფრული მმართველობის სააგენტო</t>
  </si>
  <si>
    <t xml:space="preserve">შპს „ჰეფი“ </t>
  </si>
  <si>
    <t>ავეჯის შესყიდვა</t>
  </si>
  <si>
    <t>შპს „წიგნის სამყარო“</t>
  </si>
  <si>
    <t>წიგნების, რუკების და სათამაშოების შესყიდვა</t>
  </si>
  <si>
    <t>შპს „იდეა“</t>
  </si>
  <si>
    <t xml:space="preserve"> Toyota Camry  სახელმწიფო ნომრით  TT090FT საგარანტიო მომსახურების შესყიდვა</t>
  </si>
  <si>
    <t xml:space="preserve"> შპს  „ბოხიტო“</t>
  </si>
  <si>
    <t>აბრების შესყიდვა</t>
  </si>
  <si>
    <t>მაღალი წნევით რეცხვის აპარატის შეკეთების მომსახურების შესყიდვა</t>
  </si>
  <si>
    <t>შპს ფავორიტი სტილი</t>
  </si>
  <si>
    <t>ბეჭდვის მომსახურება</t>
  </si>
  <si>
    <t>შპს არტ ბიურო</t>
  </si>
  <si>
    <t>ქართული ენის დღესთან დაკავშირებით შეხვედრის  ორგანიზების მომსახურება</t>
  </si>
  <si>
    <t>არაშესყიდვა</t>
  </si>
  <si>
    <t>შპს ,,რას ალ ხაიმა ინვესტმენტ აუტორიტი ჯორჯია"</t>
  </si>
  <si>
    <t>სასკოლო საზოგადოებისა და სამეცნიერო-აკადემიური სფეროს წარმომადგენლებთან შეხვედრის ორგანიზება</t>
  </si>
  <si>
    <t>შპს ადელაინი</t>
  </si>
  <si>
    <t>ორიგინალი თავსებადი კარტრიჯების შესყიდვა</t>
  </si>
  <si>
    <t xml:space="preserve"> შპს „ARTFRAME.GE“</t>
  </si>
  <si>
    <t>ჩარჩოების შესყიდვა</t>
  </si>
  <si>
    <t>TOYOTA LANDCRUISER LC200 (სახ. ნომ. YY 087 CC) 1 ცალი აკუმულატორის შესყიდვა</t>
  </si>
  <si>
    <t>ერთეული წყლის დისპენსერის და ერთჯერადი ჭიქების შესყიდვა</t>
  </si>
  <si>
    <t>შპს  ფორმილა კომპანი</t>
  </si>
  <si>
    <t>კონდიციონერების დისგნოსტიკის და შეკეთების მომსახურება</t>
  </si>
  <si>
    <t>შპს ელევენ კონსტრაქშენ</t>
  </si>
  <si>
    <t>ელექტრო გაყვანილობის მოწყობა/დაერთების მომსახურება</t>
  </si>
  <si>
    <t>შპს ეს-ი-თი</t>
  </si>
  <si>
    <t>დიზელ-გენერატორის შეკრთება</t>
  </si>
  <si>
    <t>ლამინირების ფირების შესყიდვა</t>
  </si>
  <si>
    <t xml:space="preserve"> შპს საქართველოს თარგმნის ბიურო</t>
  </si>
  <si>
    <t>დოკუმენტაციის თარგმნის მომსახურების შესყიდვა</t>
  </si>
  <si>
    <t>შპს "ზარაფხანა დეველოპმენტ"</t>
  </si>
  <si>
    <t>სუვენირის - 1 ც. დიდი ზომის "წნორის ლომის" შესყიდვა</t>
  </si>
  <si>
    <t xml:space="preserve">  შპს "ბეთერ ქოფი" </t>
  </si>
  <si>
    <t>შპს "რუბიკონ გრუფი"</t>
  </si>
  <si>
    <t>ღონისძიების ორგანიზების მომსახურება (სან დიეგო)</t>
  </si>
  <si>
    <t>გამარტივებული შესყიდვა-სახელმწიფოებრივი და საზოგადოებრივი მნიშვნელობის ღონისძიება</t>
  </si>
  <si>
    <t>ღონისძიების ორგანიზების მომსახურება (26 მაისი)</t>
  </si>
  <si>
    <t>ინდ. მეწარმე ასომთავარი</t>
  </si>
  <si>
    <t>სასაჩუქრე ხელნაკეთი სუვენირის -  ქართული ანბანი საზედაო ასოებით შესყიდვა</t>
  </si>
  <si>
    <t>ააიპ ”ხელოვნების განვითარების ფონდი IMT”</t>
  </si>
  <si>
    <t>შოთა რუსთაველის რჩეული აფორიზმების მრავალენოვანი კრებულის შესყიდვა</t>
  </si>
  <si>
    <t>შპს "გამომცემლობა პალიტრა L"</t>
  </si>
  <si>
    <t>წიგნის, ქართული ანბანი 33 ემოციას შესყიდვა</t>
  </si>
  <si>
    <t>სუვენირის -  "წნორის ლომის" შესყიდვა</t>
  </si>
  <si>
    <t>შპს ბიბლუსი</t>
  </si>
  <si>
    <t>წიგნების და საკანცელარიო საქონლის შესყიდვა</t>
  </si>
  <si>
    <t>შპს ჯი თი ჰოლდინგი</t>
  </si>
  <si>
    <t>ღონისძიების ორგანიზება</t>
  </si>
  <si>
    <t>შპს "ვოიაჟერი"</t>
  </si>
  <si>
    <t>ტრანსპორტით მომსახურება</t>
  </si>
  <si>
    <t>შპს „დუ არტი“</t>
  </si>
  <si>
    <t>აბრებზე ტექსტის ცვლილება/გადაწერის შესყიდვა</t>
  </si>
  <si>
    <t>შპს დომენები.ჯი</t>
  </si>
  <si>
    <t>ინტერნეტ­დომენური სახელის geofl.ge რეგისტარციის ვადის გაგრძელების მომსახურება</t>
  </si>
  <si>
    <t xml:space="preserve">  FIAT TIPO სახ. ნომ. FS 135 SS  1 ცალი აკუმულატორის შესყიდვა</t>
  </si>
  <si>
    <t>შპს  ბილდდანი</t>
  </si>
  <si>
    <t>იატაკის მოწყობის სამუშაოები</t>
  </si>
  <si>
    <t>სეიფების შესყიდვა</t>
  </si>
  <si>
    <t>იატაკის შეკეთების, მოხვეწისა და ლაქით დაფარვის სამუშაოები</t>
  </si>
  <si>
    <t xml:space="preserve">სსიპ საქართველოს შსს მომსახურების სააგენტო </t>
  </si>
  <si>
    <t>ავტომანქანების რეგისტრაცია</t>
  </si>
  <si>
    <t>მოსაწევი სივრცის აღმნიშვნელი აბრის შესყიდვა</t>
  </si>
  <si>
    <t>შპს „დემესპორტი“</t>
  </si>
  <si>
    <t>ურნების ესყიდვა</t>
  </si>
  <si>
    <t>სარაჯიშვილის ბრენდის შესყიდვა</t>
  </si>
  <si>
    <t>შპს „ლეპერტ’’</t>
  </si>
  <si>
    <t>სასაჩუქრე სუვენირების შესყიდვა</t>
  </si>
  <si>
    <t>შპს,,სპეციმპექსი''</t>
  </si>
  <si>
    <t xml:space="preserve">ავტოსადგომის დახაზვის მომსახურება </t>
  </si>
  <si>
    <t>შპს „ზარა კონსალტინგი“</t>
  </si>
  <si>
    <t>უძრავი ქონების აწონვა/შეფასების მომსახიების შესყიდვა</t>
  </si>
  <si>
    <t xml:space="preserve"> სსიპ "თბილისის ტრანსპორტისა და ურბანული განვითარების სააგენტო"</t>
  </si>
  <si>
    <t>შპს ,,ომეგა'</t>
  </si>
  <si>
    <t>1 ცალი ყავის აპარატის შესყიდვა</t>
  </si>
  <si>
    <t xml:space="preserve">  HYUNDAI  ELANTRA სახ. ნომ. FS LL 021 NN  1 ცალი აკუმულატორის შესყიდვა</t>
  </si>
  <si>
    <t>შპს "კოფიჰაბ.ჯი"</t>
  </si>
  <si>
    <t>ყავის მარცვლების შესყიდვა</t>
  </si>
  <si>
    <t>წისქვილი ჯგუფი</t>
  </si>
  <si>
    <t>ყავის-შაქრის შესყიდვა</t>
  </si>
  <si>
    <t>ყავის აპარატის შესყიდვა</t>
  </si>
  <si>
    <t>სუვენირები</t>
  </si>
  <si>
    <t>ი.მ ფიქრია დავითაშვილი</t>
  </si>
  <si>
    <t>შპს ნიდო</t>
  </si>
  <si>
    <t>ღონისძიების ორგანიზების მომსახურება (ზუგდიდი, შოთა მესხიას უნივ. ახალი კორპუსის გახსნა)</t>
  </si>
  <si>
    <t>ი.მ. გიორგი დეისაძე</t>
  </si>
  <si>
    <t>ბრენდ მანდილი</t>
  </si>
  <si>
    <t>ი.მ გიორგი ეთერია</t>
  </si>
  <si>
    <t>რუკის ჩასასმელი ჩარჩოს შესყიდვა</t>
  </si>
  <si>
    <t>3 ერთეული ქაღალდის დამაქუცმაცებელი აპარატის (შრედერი) შესყიდვა</t>
  </si>
  <si>
    <t>შპს "ახალი ნათება"</t>
  </si>
  <si>
    <t>სანათებისა და ნათურების შესყიდვა</t>
  </si>
  <si>
    <t xml:space="preserve">სხვადასხვა სახის თხილეულის და ჩირის </t>
  </si>
  <si>
    <t xml:space="preserve">სხვადასხვა საქონლის </t>
  </si>
  <si>
    <t>შპს ,,ნიუ აუტო თაიერს</t>
  </si>
  <si>
    <t xml:space="preserve">4 ერთეული ზაფხულის საბურავის შესყიდვა (ავტომანქანა  KIA SPORTAGE სახელმწიფო ნომრით LV 593 LL) </t>
  </si>
  <si>
    <t>შპს სუპერი</t>
  </si>
  <si>
    <t>ხელსახოცების ყუთის შესყიდვა</t>
  </si>
  <si>
    <t xml:space="preserve">შპს „პროსერვისი“
</t>
  </si>
  <si>
    <r>
      <rPr>
        <sz val="11"/>
        <color rgb="FF000000"/>
        <rFont val="Calibri"/>
        <family val="2"/>
      </rPr>
      <t xml:space="preserve">ინტერნეტ­დომენური სახელის </t>
    </r>
    <r>
      <rPr>
        <u/>
        <sz val="11"/>
        <color rgb="FF000000"/>
        <rFont val="Calibri"/>
        <family val="2"/>
      </rPr>
      <t>sif.ge</t>
    </r>
    <r>
      <rPr>
        <sz val="11"/>
        <color rgb="FF000000"/>
        <rFont val="Calibri"/>
        <family val="2"/>
      </rPr>
      <t xml:space="preserve"> რეგისტარციის ვადის გაგრძელების მომსახურება</t>
    </r>
  </si>
  <si>
    <t>ოთხი ერთეული ზაფხულის საბურავის ზომა - R17  225/65</t>
  </si>
  <si>
    <t>ორცხობილების შესყიდვა</t>
  </si>
  <si>
    <t xml:space="preserve"> შპს ამბოლი</t>
  </si>
  <si>
    <t>4 ერთეული ზაფხული R17 215/55</t>
  </si>
  <si>
    <t>შპს ჩუღურეთი პლიუსი</t>
  </si>
  <si>
    <t>წიგნის თაროების შესყიდვა</t>
  </si>
  <si>
    <t>შპს ჯი-ემ-თი მთაწმინდა</t>
  </si>
  <si>
    <t>სარესტორნე მომსახურება</t>
  </si>
  <si>
    <t>შპს "სტუდია მეტრო"</t>
  </si>
  <si>
    <t>ვიდეორგოლის დამზადება</t>
  </si>
  <si>
    <t>8 ცალი ზამთრის საბურავი R15 195/65</t>
  </si>
  <si>
    <t>4 ცალი ზამთრის საბურავი R16 215/65</t>
  </si>
  <si>
    <t>შპს "არტფრეიმ ჯი"</t>
  </si>
  <si>
    <t>400 ცალი სერტიფიკატის ჩარჩო</t>
  </si>
  <si>
    <t>ი.მ იათამზე მაჭავარიანი</t>
  </si>
  <si>
    <t>70 ცალი თაიგულის შესყიდვა</t>
  </si>
  <si>
    <t xml:space="preserve">12 ცალი ზამთრის საბურავის ზომა R17 225/65 </t>
  </si>
  <si>
    <t>4 ცალი ზამთის საბურავი ზომა R17 215/55</t>
  </si>
  <si>
    <t>4 ცალი ზამთრის საბურავი ზომა R18 235/60</t>
  </si>
  <si>
    <t>სს "აიდ გრუპ"</t>
  </si>
  <si>
    <t>300 ცალი  სუფრის ხელსახოცი</t>
  </si>
  <si>
    <t>ააიპ კოლეჯი "იკარუსი"</t>
  </si>
  <si>
    <t>ფურშეტით მომსახურება</t>
  </si>
  <si>
    <t>შპს allmarket.ge</t>
  </si>
  <si>
    <t>ინტერაქტიული ეკრანის შესყიდვა</t>
  </si>
  <si>
    <t>შპს „კომპანია GEOSM“</t>
  </si>
  <si>
    <t>შპს „ორისი“</t>
  </si>
  <si>
    <t>„ორის ბუღალტერიის” პროგრამის განახლება</t>
  </si>
  <si>
    <r>
      <rPr>
        <sz val="11"/>
        <color rgb="FF000000"/>
        <rFont val="Calibri"/>
        <family val="2"/>
      </rPr>
      <t xml:space="preserve">ინტერნეტ­დომენური სახელის </t>
    </r>
    <r>
      <rPr>
        <u/>
        <sz val="11"/>
        <color rgb="FF000000"/>
        <rFont val="Calibri"/>
        <family val="2"/>
      </rPr>
      <t>inclusion.ge</t>
    </r>
    <r>
      <rPr>
        <sz val="11"/>
        <color rgb="FF000000"/>
        <rFont val="Calibri"/>
        <family val="2"/>
      </rPr>
      <t xml:space="preserve"> რეგისტარციის ვადის გაგრძელების მომსახურება</t>
    </r>
  </si>
  <si>
    <t>შპს „ბენი მოტორსი"</t>
  </si>
  <si>
    <t>1 ერთეული
ავტომანქანის შეკეთების და ტექნიკური მომსახურების შესყიდვა</t>
  </si>
  <si>
    <t>მცირე მეწარმა თამარ ჯაფარიძე</t>
  </si>
  <si>
    <t>4 ერთეული ქვევრის ფორმის პერანგის სამაგრი</t>
  </si>
  <si>
    <t xml:space="preserve"> ი/მ ალექსანდრე ბერიანიძე</t>
  </si>
  <si>
    <t>ელექტრო საქონლის და ლედ ნათურების შესყიდვა</t>
  </si>
  <si>
    <t>შპს "ლეპერტ"</t>
  </si>
  <si>
    <t>2 ერთეული ჭადრაკის შესყიდვა</t>
  </si>
  <si>
    <t>შპს სითიტექ</t>
  </si>
  <si>
    <t>მეხსიერების ბარათის შესყიდვა</t>
  </si>
  <si>
    <t>შპს ,,თეგეტა მოტორსი”</t>
  </si>
  <si>
    <t>SKODA  OCTAVIA (SCOUT) სახ. ნომ. MS 111 EC  1 ცალი აკუმულატორის შესყიდვა</t>
  </si>
  <si>
    <t>შპს „ჯითიერი“</t>
  </si>
  <si>
    <t>FIAT TIPO  სახ. ნომ. FS 135 SS  1 ცალი აკუმულატორის შესყიდვა</t>
  </si>
  <si>
    <t>სსიპ საქართველოს შინაგან საქმეთა სამინისტროს მომსახურების სააგენტო</t>
  </si>
  <si>
    <t>ავტომობილების რეგისტრაცია, გაფორმება</t>
  </si>
  <si>
    <t>შპს "თიხარტი"</t>
  </si>
  <si>
    <t>ღონიძიების ორგანიზების მომსახურება</t>
  </si>
  <si>
    <t>ი.მ დეისაძე</t>
  </si>
  <si>
    <t>ჰალსტუხების შესყიდვა</t>
  </si>
  <si>
    <t>შპს „ნიდო“</t>
  </si>
  <si>
    <t>ჰალსტუხების და საათის შესყიდვა</t>
  </si>
  <si>
    <t>შპს "ჯელიფტი +"</t>
  </si>
  <si>
    <t>"ესიდას" შენობის ლიფტის მომსახურება</t>
  </si>
  <si>
    <t xml:space="preserve">შპს ზარაფხანა დეველოპმენტი </t>
  </si>
  <si>
    <t>სუვენირის შესყიდვა</t>
  </si>
  <si>
    <t xml:space="preserve"> ,,შპს გიო+</t>
  </si>
  <si>
    <t>ავტომატური ნომრის ამომცნობი მოწყობილობის  შესყიდვა</t>
  </si>
  <si>
    <t>სს მედია ჰოლდინგ</t>
  </si>
  <si>
    <t>საეთერო დროს შესყიდვა</t>
  </si>
  <si>
    <t>პოს ტვ</t>
  </si>
  <si>
    <t>შპს „ტელეიმედი“</t>
  </si>
  <si>
    <t xml:space="preserve"> შპს „თელე“ </t>
  </si>
  <si>
    <t>გასაგორებელი ჭიშკრის დისტანციურად გამღები მოწყობილობის შესყიდვა</t>
  </si>
  <si>
    <t>სსიპ ,,საზოგადოებრივი მაუწყებელი“</t>
  </si>
  <si>
    <t>მანქანების სარეგისტრაციო და სხვა მომსახურება</t>
  </si>
  <si>
    <t>კავკაზუს ტრაველი</t>
  </si>
  <si>
    <t>ტურისტული მომსახურების შესყიდვა</t>
  </si>
  <si>
    <t>შპს "ქართული სახლი 2030</t>
  </si>
  <si>
    <t>სარესტორნო მომსახურების შესყიდვა</t>
  </si>
  <si>
    <t>შპს "აჭარა ჯგუფი</t>
  </si>
  <si>
    <t>ღონისძიების ორგანიზების მომსახურების შესყიდვა</t>
  </si>
  <si>
    <t>შპს "სამეურნეო სამსახური"</t>
  </si>
  <si>
    <t>გასანადგურებლად მიჩნეული ჩამოწერილი ქონების  ნაგვის
სახით გატანისა და შესაბამის ადგილზე გადაყრის
მომსახურებa</t>
  </si>
  <si>
    <t>ისტორიალი</t>
  </si>
  <si>
    <t>ბროშის შესყიდვა</t>
  </si>
  <si>
    <t>ერთი ერთეული ავტომანქანისათვის HYUNDAI  ELANTRA სახ. ნომ. LL 012 NN  1 ცალი აკუმულატორის შესყიდვა</t>
  </si>
  <si>
    <t>ლეპერტ</t>
  </si>
  <si>
    <t>შპს "დუგლაძეების ღვინის კომპანია"</t>
  </si>
  <si>
    <t>ჯიემთი მთაწმინდა</t>
  </si>
  <si>
    <t>შპს ედისონ სთორი</t>
  </si>
  <si>
    <t>STEAM აღჭურვილობის - ელექტრო ხელსაწყოების ნაკრებების შესყიდვა</t>
  </si>
  <si>
    <t>ინდ. მეწარმეასომთავარი</t>
  </si>
  <si>
    <t>სასაჩუქრე ხელნაკეთი სუვენირის</t>
  </si>
  <si>
    <t>სსიპ - საჯარო აუდიტის ინსტიტუტი</t>
  </si>
  <si>
    <t>შპს სალი</t>
  </si>
  <si>
    <t>ღონისძიების ორგანიზების მომსახურების</t>
  </si>
  <si>
    <t>ააიპ კოლეჯი ,,იკაროსი“</t>
  </si>
  <si>
    <t>ი.მ ზურაბ გაბუნია</t>
  </si>
  <si>
    <t>პორტრეტის შესყიდვა</t>
  </si>
  <si>
    <t>შპს "დუგლაძეების ღვინის კომპანია",</t>
  </si>
  <si>
    <t>ღვინის, არყის შესყიდვა</t>
  </si>
  <si>
    <t>შპს ბადაგი</t>
  </si>
  <si>
    <t>1 ცალი სასაჩუქრე ჩურჩხელების ნაკრების</t>
  </si>
  <si>
    <t>ღონისძიების ორგანიზების მომსახურება (2 დეკემბრის ღონისძიება)</t>
  </si>
  <si>
    <t>ჭირნახულის ქუჩაზე ჭირნახულის ქუჩაზე
მდებარე უძრავი ქონების Sefaseba</t>
  </si>
  <si>
    <t>შპს,,ელგრო მოტორსი'</t>
  </si>
  <si>
    <t>4 ერთეული ზამთრის საბურავი ზომა 255/45R20  MITSUBISHI OUTLANDER  სახელმწიფო ნომრით QQ 145 QJ</t>
  </si>
  <si>
    <r>
      <rPr>
        <sz val="11"/>
        <rFont val="Calibri"/>
        <family val="2"/>
      </rPr>
      <t xml:space="preserve">ინტერნეტ­დომენური სახელის </t>
    </r>
    <r>
      <rPr>
        <u/>
        <sz val="11"/>
        <color rgb="FF1155CC"/>
        <rFont val="Calibri"/>
        <family val="2"/>
      </rPr>
      <t>captain2020.ge</t>
    </r>
    <r>
      <rPr>
        <sz val="11"/>
        <rFont val="Calibri"/>
        <family val="2"/>
      </rPr>
      <t xml:space="preserve"> რეგისტარციის ვადის გაგრძელების მომსახურება</t>
    </r>
  </si>
  <si>
    <t>შპს “ტოპოგეო”</t>
  </si>
  <si>
    <t xml:space="preserve">საკადასტრო აგეგმვითი/აზომვით ნახაზის მომზადების მომსახურების შესყიდვა </t>
  </si>
  <si>
    <t>გამარტივებული შესყიდვა წარმომადგენლობითი  ხარჯი</t>
  </si>
  <si>
    <t>ფავორიტი სტილი</t>
  </si>
  <si>
    <t>სერტიფიკატების ბეჭდვის მომსახურება</t>
  </si>
  <si>
    <t>ელ ტენდერი</t>
  </si>
  <si>
    <t>შპს ზალა</t>
  </si>
  <si>
    <t xml:space="preserve">სარესტორნო მომსახურების </t>
  </si>
  <si>
    <t>შპს გგმ</t>
  </si>
  <si>
    <t>შპს მინანქრის ხელოვნების გალერეა</t>
  </si>
  <si>
    <t>მცირე მეწარმე "თამარ ჯაფარიძე"</t>
  </si>
  <si>
    <t>გამარტივებული შესყიდვა</t>
  </si>
  <si>
    <t>ი/მ გოჩა ხუჭუა</t>
  </si>
  <si>
    <t>2 ცალი ტანსაცმლის საკიდის შესყიდვა</t>
  </si>
  <si>
    <t xml:space="preserve">გამარტივებული შესყიდვა </t>
  </si>
  <si>
    <t>ელექტრონული ტენდერი</t>
  </si>
  <si>
    <t>სასაჩუქრე კალათების შესყიდვა</t>
  </si>
  <si>
    <t>გამარტივებული შესყიდვა წარმომადგენლობითი ხარჯი</t>
  </si>
  <si>
    <t>შპს "ვივა ჟალუზი"</t>
  </si>
  <si>
    <t>ფარდა-ჟალუზების შესყიდვა</t>
  </si>
  <si>
    <t>შპს „გამა _გ“</t>
  </si>
  <si>
    <t>მაღალი წნევით რეცხვის აპარატის ქაფის</t>
  </si>
  <si>
    <t xml:space="preserve"> ინდ. მეწარმე დავით მაისურაძე</t>
  </si>
  <si>
    <t>გეოდეზიური მომსახურების შესყიდვა</t>
  </si>
  <si>
    <t>სხვადასხვა სახი სამეურნეო საქონლის შეყიდვა</t>
  </si>
  <si>
    <t>შპს ,,ამბასადორი კაჭრეთში</t>
  </si>
  <si>
    <t xml:space="preserve"> 1 ერთეული მსუბუქი  ავტომობილის შესყიდვა</t>
  </si>
  <si>
    <t xml:space="preserve"> სს ,, ჰიუნდაი ავტო საქართველო “</t>
  </si>
  <si>
    <t>1 ერთეული ყველგანმავალი ავტომობილის შესყიდვა</t>
  </si>
  <si>
    <t>შპს „გამომცემლობა არტანუჯი“</t>
  </si>
  <si>
    <t>ჰონორარის ანაზღაურება</t>
  </si>
  <si>
    <t>გამარტივებული შესყიდვა ნორმატიული აქტით</t>
  </si>
  <si>
    <t>შპს „გამომცემლობა მერიდიანი“</t>
  </si>
  <si>
    <t>შპს გამომცემლობა „ინტელექტი“</t>
  </si>
  <si>
    <t xml:space="preserve">შპს „საგამომცემლო სახლი სწავლანი“ </t>
  </si>
  <si>
    <t xml:space="preserve">შპს „ბაკურ სულაკაურის გამომცემლობა“ </t>
  </si>
  <si>
    <t xml:space="preserve">შპს „გამომცემლობა დიოგენე“  </t>
  </si>
  <si>
    <t>შპს "შემეცნება"</t>
  </si>
  <si>
    <t>გამარტივებული შესყიდვა ექსკლუზივე</t>
  </si>
  <si>
    <t xml:space="preserve"> 4 ერთეული ზამთრის საბურავის R21  265/45  შესყიდვის შესახებ. (ავტომანქანა  HYUNDAI PALISADE სახელმწიფო ნომრით WD077DD) </t>
  </si>
  <si>
    <t>4 ერთეული ზამთრის საბურავი ზომა 235/55 R19 kia carnival</t>
  </si>
  <si>
    <t>მიმწოდებელი</t>
  </si>
  <si>
    <t>შესყიდვის ობიექტი</t>
  </si>
  <si>
    <t>დანართი 3.2</t>
  </si>
  <si>
    <t>შპს „თეგეტა მოტორსი"</t>
  </si>
  <si>
    <t>შპს „ბენვიტა"</t>
  </si>
  <si>
    <t>A4 ფორმატის პირველი ხარისხის საბეჭდი 
ქაღალდის შესყიდვა</t>
  </si>
  <si>
    <t>ი/მ იათამზე მაჭავარიანი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</si>
</sst>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theme="1"/>
      <name val="Calibri"/>
      <scheme val="minor"/>
    </font>
    <font>
      <sz val="11"/>
      <color theme="1"/>
      <name val="Calibri"/>
      <family val="2"/>
    </font>
    <font>
      <sz val="11"/>
      <color theme="1"/>
      <name val="Merriweather"/>
    </font>
    <font>
      <sz val="11"/>
      <color rgb="FF222222"/>
      <name val="Ubuntu"/>
      <family val="2"/>
    </font>
    <font>
      <sz val="11"/>
      <color rgb="FF000000"/>
      <name val="Calibri"/>
      <family val="2"/>
    </font>
    <font>
      <sz val="11"/>
      <color rgb="FF000000"/>
      <name val="Verdana"/>
      <family val="2"/>
    </font>
    <font>
      <sz val="11"/>
      <color theme="1"/>
      <name val="Verdana"/>
      <family val="2"/>
    </font>
    <font>
      <sz val="11"/>
      <color theme="1"/>
      <name val="Calibri"/>
      <family val="2"/>
    </font>
    <font>
      <sz val="11"/>
      <color theme="1"/>
      <name val="Calibri"/>
      <family val="2"/>
      <scheme val="minor"/>
    </font>
    <font>
      <sz val="10"/>
      <color theme="1"/>
      <name val="Verdana"/>
      <family val="2"/>
    </font>
    <font>
      <sz val="11"/>
      <color rgb="FF000000"/>
      <name val="Calibri"/>
      <family val="2"/>
      <scheme val="minor"/>
    </font>
    <font>
      <u/>
      <sz val="11"/>
      <color rgb="FF000000"/>
      <name val="Calibri"/>
      <family val="2"/>
    </font>
    <font>
      <sz val="11"/>
      <color theme="1"/>
      <name val="Arial"/>
      <family val="2"/>
    </font>
    <font>
      <u/>
      <sz val="11"/>
      <color rgb="FF000000"/>
      <name val="Calibri"/>
      <family val="2"/>
    </font>
    <font>
      <u/>
      <sz val="11"/>
      <color rgb="FF0000FF"/>
      <name val="Calibri"/>
      <family val="2"/>
    </font>
    <font>
      <sz val="11"/>
      <name val="Calibri"/>
      <family val="2"/>
    </font>
    <font>
      <u/>
      <sz val="11"/>
      <color rgb="FF1155CC"/>
      <name val="Calibri"/>
      <family val="2"/>
    </font>
    <font>
      <sz val="11"/>
      <color theme="1"/>
      <name val="Calibri"/>
      <family val="2"/>
    </font>
  </fonts>
  <fills count="4">
    <fill>
      <patternFill patternType="none"/>
    </fill>
    <fill>
      <patternFill patternType="gray125"/>
    </fill>
    <fill>
      <patternFill patternType="solid">
        <fgColor rgb="FFFFFFFF"/>
        <bgColor rgb="FFFFFFFF"/>
      </patternFill>
    </fill>
    <fill>
      <patternFill patternType="solid">
        <fgColor theme="0"/>
        <bgColor theme="0"/>
      </patternFill>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77">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2" fillId="0" borderId="1" xfId="0" applyFont="1" applyBorder="1" applyAlignment="1">
      <alignment horizontal="left" vertical="center" wrapText="1"/>
    </xf>
    <xf numFmtId="4" fontId="2" fillId="0" borderId="0" xfId="0" applyNumberFormat="1" applyFont="1" applyAlignment="1">
      <alignment horizontal="right" vertical="center" wrapText="1"/>
    </xf>
    <xf numFmtId="0" fontId="2" fillId="0" borderId="1" xfId="0" applyFont="1" applyBorder="1" applyAlignment="1">
      <alignment horizontal="center" vertical="center" wrapText="1"/>
    </xf>
    <xf numFmtId="4" fontId="1" fillId="0" borderId="0" xfId="0" applyNumberFormat="1" applyFont="1" applyAlignment="1">
      <alignment horizontal="right" vertical="center"/>
    </xf>
    <xf numFmtId="0" fontId="1" fillId="0" borderId="0" xfId="0" applyFont="1" applyAlignment="1">
      <alignment horizontal="center"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right"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wrapText="1"/>
    </xf>
    <xf numFmtId="4" fontId="1" fillId="0" borderId="2" xfId="0" applyNumberFormat="1" applyFont="1" applyBorder="1" applyAlignment="1">
      <alignment horizontal="right" vertical="center"/>
    </xf>
    <xf numFmtId="0" fontId="1" fillId="0" borderId="2" xfId="0" applyFont="1" applyBorder="1" applyAlignment="1">
      <alignment horizontal="center" vertical="center"/>
    </xf>
    <xf numFmtId="0" fontId="1" fillId="0" borderId="2" xfId="0" applyFont="1" applyBorder="1" applyAlignment="1">
      <alignment horizontal="left" vertical="center" wrapText="1"/>
    </xf>
    <xf numFmtId="0" fontId="1" fillId="2" borderId="2" xfId="0" applyFont="1" applyFill="1" applyBorder="1" applyAlignment="1">
      <alignment horizontal="center" vertical="center" wrapText="1"/>
    </xf>
    <xf numFmtId="0" fontId="5" fillId="2" borderId="2" xfId="0" applyFont="1" applyFill="1" applyBorder="1" applyAlignment="1">
      <alignment horizontal="left" vertical="center"/>
    </xf>
    <xf numFmtId="4" fontId="1" fillId="0" borderId="2" xfId="0" applyNumberFormat="1" applyFont="1" applyBorder="1" applyAlignment="1">
      <alignment horizontal="right" vertical="center" wrapText="1"/>
    </xf>
    <xf numFmtId="0" fontId="4" fillId="2" borderId="2" xfId="0" applyFont="1" applyFill="1" applyBorder="1" applyAlignment="1">
      <alignment horizontal="left" vertical="center" wrapText="1"/>
    </xf>
    <xf numFmtId="4" fontId="4" fillId="2" borderId="2" xfId="0" applyNumberFormat="1" applyFont="1" applyFill="1" applyBorder="1" applyAlignment="1">
      <alignment horizontal="right" vertical="center"/>
    </xf>
    <xf numFmtId="0" fontId="4" fillId="2" borderId="2" xfId="0" applyFont="1" applyFill="1" applyBorder="1" applyAlignment="1">
      <alignment horizontal="center" vertical="center" wrapText="1"/>
    </xf>
    <xf numFmtId="0" fontId="4" fillId="0" borderId="2" xfId="0" applyFont="1" applyBorder="1" applyAlignment="1">
      <alignment horizontal="left" vertical="center" wrapText="1"/>
    </xf>
    <xf numFmtId="4" fontId="4" fillId="0" borderId="2" xfId="0" applyNumberFormat="1" applyFont="1" applyBorder="1" applyAlignment="1">
      <alignment horizontal="right" vertical="center"/>
    </xf>
    <xf numFmtId="0" fontId="6" fillId="2"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4" fontId="1" fillId="2" borderId="2" xfId="0" applyNumberFormat="1" applyFont="1" applyFill="1" applyBorder="1" applyAlignment="1">
      <alignment horizontal="right" vertical="center"/>
    </xf>
    <xf numFmtId="0" fontId="4" fillId="0" borderId="2" xfId="0" applyFont="1" applyBorder="1" applyAlignment="1">
      <alignment horizontal="center" vertical="center" wrapText="1"/>
    </xf>
    <xf numFmtId="0" fontId="1" fillId="0" borderId="2" xfId="0" applyFont="1" applyBorder="1" applyAlignment="1">
      <alignment horizontal="left" vertical="center"/>
    </xf>
    <xf numFmtId="0" fontId="4" fillId="3" borderId="2" xfId="0" applyFont="1" applyFill="1" applyBorder="1" applyAlignment="1">
      <alignment horizontal="left" wrapText="1"/>
    </xf>
    <xf numFmtId="0" fontId="1" fillId="3"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4" fillId="0" borderId="2" xfId="0" applyFont="1" applyBorder="1" applyAlignment="1">
      <alignment horizontal="left" vertical="center"/>
    </xf>
    <xf numFmtId="0" fontId="5" fillId="0" borderId="2" xfId="0" applyFont="1" applyBorder="1" applyAlignment="1">
      <alignment horizontal="left" vertical="center"/>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4" fontId="1" fillId="0" borderId="2" xfId="0" applyNumberFormat="1" applyFont="1" applyBorder="1" applyAlignment="1">
      <alignment horizontal="center" vertical="center"/>
    </xf>
    <xf numFmtId="0" fontId="5" fillId="0" borderId="2" xfId="0" applyFont="1" applyBorder="1" applyAlignment="1">
      <alignment horizontal="left" vertical="center" wrapText="1"/>
    </xf>
    <xf numFmtId="4" fontId="4" fillId="0" borderId="2" xfId="0" applyNumberFormat="1" applyFont="1" applyBorder="1" applyAlignment="1">
      <alignment horizontal="right" vertical="center" wrapText="1"/>
    </xf>
    <xf numFmtId="0" fontId="2" fillId="0" borderId="2" xfId="0" applyFont="1" applyBorder="1" applyAlignment="1">
      <alignment horizontal="left" vertical="center"/>
    </xf>
    <xf numFmtId="0" fontId="4" fillId="2" borderId="2" xfId="0" applyFont="1" applyFill="1" applyBorder="1" applyAlignment="1">
      <alignment horizontal="left" vertical="center"/>
    </xf>
    <xf numFmtId="0" fontId="8" fillId="0" borderId="2" xfId="0" applyFont="1" applyBorder="1" applyAlignment="1">
      <alignment horizontal="left" vertical="center" wrapText="1"/>
    </xf>
    <xf numFmtId="0" fontId="7" fillId="0" borderId="2" xfId="0" applyFont="1" applyBorder="1" applyAlignment="1">
      <alignment horizontal="left" vertical="center"/>
    </xf>
    <xf numFmtId="0" fontId="9" fillId="0" borderId="2" xfId="0" applyFont="1" applyBorder="1" applyAlignment="1">
      <alignment horizontal="left" vertical="center"/>
    </xf>
    <xf numFmtId="0" fontId="10" fillId="3" borderId="2" xfId="0" applyFont="1" applyFill="1" applyBorder="1" applyAlignment="1">
      <alignment horizontal="left" vertical="center" wrapText="1"/>
    </xf>
    <xf numFmtId="0" fontId="11" fillId="3" borderId="2" xfId="0" applyFont="1" applyFill="1" applyBorder="1" applyAlignment="1">
      <alignment horizontal="left" vertical="center" wrapText="1"/>
    </xf>
    <xf numFmtId="4" fontId="1" fillId="3" borderId="2" xfId="0" applyNumberFormat="1" applyFont="1" applyFill="1" applyBorder="1" applyAlignment="1">
      <alignment horizontal="right" vertical="center"/>
    </xf>
    <xf numFmtId="0" fontId="10" fillId="0" borderId="2" xfId="0" applyFont="1" applyBorder="1" applyAlignment="1">
      <alignment horizontal="left" vertical="center" wrapText="1"/>
    </xf>
    <xf numFmtId="0" fontId="3" fillId="2" borderId="2" xfId="0" applyFont="1" applyFill="1" applyBorder="1" applyAlignment="1">
      <alignment horizontal="left" vertical="center"/>
    </xf>
    <xf numFmtId="0" fontId="12" fillId="0" borderId="2" xfId="0" applyFont="1" applyBorder="1" applyAlignment="1">
      <alignment horizontal="left" vertical="center"/>
    </xf>
    <xf numFmtId="0" fontId="13" fillId="0" borderId="2" xfId="0" applyFont="1" applyBorder="1" applyAlignment="1">
      <alignment horizontal="left" vertical="center" wrapText="1"/>
    </xf>
    <xf numFmtId="0" fontId="5" fillId="0" borderId="2" xfId="0" applyFont="1" applyBorder="1" applyAlignment="1">
      <alignment horizontal="left" wrapText="1"/>
    </xf>
    <xf numFmtId="0" fontId="14" fillId="0" borderId="2" xfId="0" applyFont="1" applyBorder="1" applyAlignment="1">
      <alignment horizontal="left" vertical="center" wrapText="1"/>
    </xf>
    <xf numFmtId="0" fontId="8" fillId="0" borderId="2" xfId="0" applyFont="1" applyBorder="1" applyAlignment="1">
      <alignment horizontal="left" vertical="center"/>
    </xf>
    <xf numFmtId="43" fontId="2" fillId="0" borderId="0" xfId="1" applyFont="1" applyFill="1" applyAlignment="1">
      <alignment horizontal="center" vertical="center" wrapText="1"/>
    </xf>
    <xf numFmtId="43" fontId="2" fillId="0" borderId="2" xfId="1" applyFont="1" applyFill="1" applyBorder="1" applyAlignment="1">
      <alignment horizontal="center" vertical="center" wrapText="1"/>
    </xf>
    <xf numFmtId="43" fontId="1" fillId="0" borderId="2" xfId="1" applyFont="1" applyBorder="1" applyAlignment="1">
      <alignment horizontal="center" vertical="center"/>
    </xf>
    <xf numFmtId="43" fontId="1" fillId="0" borderId="2" xfId="1" applyFont="1" applyFill="1" applyBorder="1" applyAlignment="1">
      <alignment horizontal="center" vertical="center"/>
    </xf>
    <xf numFmtId="43" fontId="1" fillId="3" borderId="2" xfId="1" applyFont="1" applyFill="1" applyBorder="1" applyAlignment="1">
      <alignment horizontal="center" vertical="center"/>
    </xf>
    <xf numFmtId="43" fontId="1" fillId="0" borderId="2" xfId="1" applyFont="1" applyBorder="1" applyAlignment="1">
      <alignment horizontal="right" vertical="center"/>
    </xf>
    <xf numFmtId="43" fontId="1" fillId="0" borderId="0" xfId="1" applyFont="1" applyFill="1" applyAlignment="1">
      <alignment horizontal="center" vertical="center"/>
    </xf>
    <xf numFmtId="43" fontId="0" fillId="0" borderId="0" xfId="1" applyFont="1" applyFill="1"/>
    <xf numFmtId="43" fontId="0" fillId="0" borderId="0" xfId="1" applyFont="1"/>
    <xf numFmtId="43" fontId="4" fillId="0" borderId="2" xfId="1" applyFont="1" applyBorder="1" applyAlignment="1">
      <alignment horizontal="center" vertical="center"/>
    </xf>
    <xf numFmtId="43" fontId="4" fillId="0" borderId="2" xfId="1" applyFont="1" applyFill="1" applyBorder="1" applyAlignment="1">
      <alignment horizontal="center" vertical="center"/>
    </xf>
    <xf numFmtId="43" fontId="4" fillId="2" borderId="2" xfId="1" applyFont="1" applyFill="1" applyBorder="1" applyAlignment="1">
      <alignment horizontal="center" vertical="center"/>
    </xf>
    <xf numFmtId="43" fontId="1" fillId="2" borderId="2" xfId="1" applyFont="1" applyFill="1" applyBorder="1" applyAlignment="1">
      <alignment horizontal="center" vertical="center"/>
    </xf>
    <xf numFmtId="43" fontId="1" fillId="0" borderId="2" xfId="1" applyFont="1" applyBorder="1" applyAlignment="1">
      <alignment horizontal="center"/>
    </xf>
    <xf numFmtId="43" fontId="1" fillId="0" borderId="2" xfId="1" applyFont="1" applyFill="1" applyBorder="1" applyAlignment="1">
      <alignment horizontal="right" vertical="center"/>
    </xf>
    <xf numFmtId="0" fontId="3" fillId="0" borderId="2" xfId="0" applyFont="1" applyBorder="1" applyAlignment="1">
      <alignment horizontal="left" vertical="center"/>
    </xf>
    <xf numFmtId="0" fontId="5" fillId="0" borderId="2" xfId="0" applyFont="1" applyBorder="1" applyAlignment="1">
      <alignment horizontal="left"/>
    </xf>
    <xf numFmtId="0" fontId="0" fillId="0" borderId="0" xfId="0" applyAlignment="1">
      <alignment horizontal="left"/>
    </xf>
    <xf numFmtId="0" fontId="17" fillId="0" borderId="2" xfId="0" applyFont="1" applyBorder="1" applyAlignment="1">
      <alignment horizontal="left" vertical="center"/>
    </xf>
    <xf numFmtId="0" fontId="17" fillId="0" borderId="2" xfId="0" applyFont="1" applyBorder="1" applyAlignment="1">
      <alignment horizontal="left" vertical="center" wrapText="1"/>
    </xf>
    <xf numFmtId="0" fontId="0" fillId="0" borderId="0" xfId="0"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captain2020.ge/" TargetMode="External"/><Relationship Id="rId2" Type="http://schemas.openxmlformats.org/officeDocument/2006/relationships/hyperlink" Target="http://sif.ge/" TargetMode="External"/><Relationship Id="rId1" Type="http://schemas.openxmlformats.org/officeDocument/2006/relationships/hyperlink" Target="http://sif.g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4"/>
  <sheetViews>
    <sheetView tabSelected="1" topLeftCell="A263" workbookViewId="0">
      <selection activeCell="B12" sqref="B1:B1048576"/>
    </sheetView>
  </sheetViews>
  <sheetFormatPr defaultColWidth="14.42578125" defaultRowHeight="15" customHeight="1" x14ac:dyDescent="0.25"/>
  <cols>
    <col min="1" max="1" width="6.140625" style="76" customWidth="1"/>
    <col min="2" max="2" width="42.140625" style="73" customWidth="1"/>
    <col min="3" max="3" width="47.7109375" customWidth="1"/>
    <col min="4" max="4" width="14.140625" customWidth="1"/>
    <col min="5" max="5" width="44.28515625" customWidth="1"/>
    <col min="6" max="6" width="11.85546875" style="64" customWidth="1"/>
  </cols>
  <sheetData>
    <row r="1" spans="1:6" ht="30.75" customHeight="1" x14ac:dyDescent="0.25">
      <c r="A1" s="7"/>
      <c r="B1" s="5" t="s">
        <v>421</v>
      </c>
      <c r="C1" s="5"/>
      <c r="D1" s="6"/>
      <c r="E1" s="7"/>
      <c r="F1" s="56"/>
    </row>
    <row r="2" spans="1:6" ht="16.5" x14ac:dyDescent="0.25">
      <c r="A2" s="1"/>
      <c r="B2" s="2"/>
      <c r="C2" s="2"/>
      <c r="D2" s="6"/>
      <c r="E2" s="1"/>
      <c r="F2" s="56"/>
    </row>
    <row r="3" spans="1:6" ht="66" x14ac:dyDescent="0.25">
      <c r="A3" s="12" t="s">
        <v>0</v>
      </c>
      <c r="B3" s="10" t="s">
        <v>419</v>
      </c>
      <c r="C3" s="10" t="s">
        <v>420</v>
      </c>
      <c r="D3" s="11" t="s">
        <v>1</v>
      </c>
      <c r="E3" s="12" t="s">
        <v>2</v>
      </c>
      <c r="F3" s="57" t="s">
        <v>3</v>
      </c>
    </row>
    <row r="4" spans="1:6" ht="212.25" customHeight="1" x14ac:dyDescent="0.25">
      <c r="A4" s="13">
        <v>1</v>
      </c>
      <c r="B4" s="17" t="s">
        <v>4</v>
      </c>
      <c r="C4" s="14" t="s">
        <v>5</v>
      </c>
      <c r="D4" s="15">
        <v>8700</v>
      </c>
      <c r="E4" s="13" t="s">
        <v>6</v>
      </c>
      <c r="F4" s="58">
        <v>4848</v>
      </c>
    </row>
    <row r="5" spans="1:6" ht="112.5" customHeight="1" x14ac:dyDescent="0.25">
      <c r="A5" s="13">
        <v>2</v>
      </c>
      <c r="B5" s="17" t="s">
        <v>7</v>
      </c>
      <c r="C5" s="14" t="s">
        <v>8</v>
      </c>
      <c r="D5" s="15">
        <v>326691</v>
      </c>
      <c r="E5" s="13" t="s">
        <v>9</v>
      </c>
      <c r="F5" s="58">
        <v>326691</v>
      </c>
    </row>
    <row r="6" spans="1:6" ht="100.5" customHeight="1" x14ac:dyDescent="0.25">
      <c r="A6" s="13">
        <v>3</v>
      </c>
      <c r="B6" s="17" t="s">
        <v>10</v>
      </c>
      <c r="C6" s="17" t="s">
        <v>11</v>
      </c>
      <c r="D6" s="15">
        <v>2592</v>
      </c>
      <c r="E6" s="13" t="s">
        <v>12</v>
      </c>
      <c r="F6" s="58">
        <f>2376+216</f>
        <v>2592</v>
      </c>
    </row>
    <row r="7" spans="1:6" ht="57" customHeight="1" x14ac:dyDescent="0.25">
      <c r="A7" s="13">
        <v>4</v>
      </c>
      <c r="B7" s="17" t="s">
        <v>13</v>
      </c>
      <c r="C7" s="17" t="s">
        <v>14</v>
      </c>
      <c r="D7" s="15">
        <v>40660</v>
      </c>
      <c r="E7" s="13" t="s">
        <v>6</v>
      </c>
      <c r="F7" s="65">
        <f>3031.89+3033.39+3446.85+22.68+2955.12+54.88+4024.96+47.35+3885.32+32.05+2823.67+45.76+2524.66+59.17+2802.44+49.64+2837.48+44.99+2897.27+56.34</f>
        <v>34675.909999999989</v>
      </c>
    </row>
    <row r="8" spans="1:6" ht="57" customHeight="1" x14ac:dyDescent="0.25">
      <c r="A8" s="13">
        <v>5</v>
      </c>
      <c r="B8" s="17" t="s">
        <v>15</v>
      </c>
      <c r="C8" s="17" t="s">
        <v>14</v>
      </c>
      <c r="D8" s="15">
        <v>21085</v>
      </c>
      <c r="E8" s="13" t="s">
        <v>6</v>
      </c>
      <c r="F8" s="65">
        <f>784.07+720.18+757.64+40.41+3.76+817.26+37.52+33.62+1657.28+39.2+16.86+912.45+38.35+54+1192.86+47.74+33.95+1063.4+39.24+40.99+38.6+51.64+1166.88+2242.15+49.2+39.6+1673.39+53.83</f>
        <v>13646.069999999998</v>
      </c>
    </row>
    <row r="9" spans="1:6" ht="57" customHeight="1" x14ac:dyDescent="0.25">
      <c r="A9" s="13">
        <v>6</v>
      </c>
      <c r="B9" s="19" t="s">
        <v>16</v>
      </c>
      <c r="C9" s="17" t="s">
        <v>17</v>
      </c>
      <c r="D9" s="20">
        <v>5190.29</v>
      </c>
      <c r="E9" s="13" t="s">
        <v>6</v>
      </c>
      <c r="F9" s="65">
        <f>60.92+302.94+178.2+819.72+30.46+152.3+77.22+481.14+160.38+15.23+91.38+30.46+106.61+45.69+30.46+76.15+445.5+136.62+285.12+607.56</f>
        <v>4134.0600000000004</v>
      </c>
    </row>
    <row r="10" spans="1:6" ht="57" customHeight="1" x14ac:dyDescent="0.25">
      <c r="A10" s="13">
        <v>7</v>
      </c>
      <c r="B10" s="17" t="s">
        <v>18</v>
      </c>
      <c r="C10" s="17" t="s">
        <v>19</v>
      </c>
      <c r="D10" s="15">
        <v>1172.43</v>
      </c>
      <c r="E10" s="13" t="s">
        <v>6</v>
      </c>
      <c r="F10" s="66">
        <f>99.58+89.94+99.58+96.36+99.58+96.36+99.58+99.58+96.36+99.58+96.36+99.57</f>
        <v>1172.43</v>
      </c>
    </row>
    <row r="11" spans="1:6" ht="57" customHeight="1" x14ac:dyDescent="0.25">
      <c r="A11" s="13">
        <v>8</v>
      </c>
      <c r="B11" s="17" t="s">
        <v>18</v>
      </c>
      <c r="C11" s="17" t="s">
        <v>19</v>
      </c>
      <c r="D11" s="15">
        <v>3397.08</v>
      </c>
      <c r="E11" s="13" t="s">
        <v>6</v>
      </c>
      <c r="F11" s="59">
        <f>288.51+260.59+288.51+279.21+288.51+279.21+288.31+288.51+279.21+288.51+279.21+288.59</f>
        <v>3396.88</v>
      </c>
    </row>
    <row r="12" spans="1:6" ht="77.25" customHeight="1" x14ac:dyDescent="0.25">
      <c r="A12" s="13">
        <v>9</v>
      </c>
      <c r="B12" s="21" t="s">
        <v>425</v>
      </c>
      <c r="C12" s="21" t="s">
        <v>20</v>
      </c>
      <c r="D12" s="22">
        <v>8370</v>
      </c>
      <c r="E12" s="23" t="s">
        <v>12</v>
      </c>
      <c r="F12" s="67">
        <v>3180</v>
      </c>
    </row>
    <row r="13" spans="1:6" ht="69.75" customHeight="1" x14ac:dyDescent="0.25">
      <c r="A13" s="13">
        <v>10</v>
      </c>
      <c r="B13" s="24" t="s">
        <v>21</v>
      </c>
      <c r="C13" s="24" t="s">
        <v>22</v>
      </c>
      <c r="D13" s="25">
        <v>3072</v>
      </c>
      <c r="E13" s="23" t="s">
        <v>12</v>
      </c>
      <c r="F13" s="67">
        <v>2890.67</v>
      </c>
    </row>
    <row r="14" spans="1:6" ht="101.25" customHeight="1" x14ac:dyDescent="0.25">
      <c r="A14" s="13">
        <v>11</v>
      </c>
      <c r="B14" s="26" t="s">
        <v>23</v>
      </c>
      <c r="C14" s="27" t="s">
        <v>24</v>
      </c>
      <c r="D14" s="28">
        <v>27000</v>
      </c>
      <c r="E14" s="18" t="s">
        <v>25</v>
      </c>
      <c r="F14" s="68">
        <v>22852</v>
      </c>
    </row>
    <row r="15" spans="1:6" ht="63.75" customHeight="1" x14ac:dyDescent="0.25">
      <c r="A15" s="13">
        <v>12</v>
      </c>
      <c r="B15" s="27" t="s">
        <v>26</v>
      </c>
      <c r="C15" s="24" t="s">
        <v>27</v>
      </c>
      <c r="D15" s="15">
        <v>8000</v>
      </c>
      <c r="E15" s="13" t="s">
        <v>25</v>
      </c>
      <c r="F15" s="58">
        <v>8000</v>
      </c>
    </row>
    <row r="16" spans="1:6" ht="63.75" customHeight="1" x14ac:dyDescent="0.25">
      <c r="A16" s="13">
        <v>13</v>
      </c>
      <c r="B16" s="17" t="s">
        <v>28</v>
      </c>
      <c r="C16" s="24" t="s">
        <v>29</v>
      </c>
      <c r="D16" s="15">
        <v>6500</v>
      </c>
      <c r="E16" s="13" t="s">
        <v>30</v>
      </c>
      <c r="F16" s="58">
        <v>5240.3100000000004</v>
      </c>
    </row>
    <row r="17" spans="1:6" ht="63.75" customHeight="1" x14ac:dyDescent="0.25">
      <c r="A17" s="13">
        <v>14</v>
      </c>
      <c r="B17" s="17" t="s">
        <v>31</v>
      </c>
      <c r="C17" s="17" t="s">
        <v>19</v>
      </c>
      <c r="D17" s="15">
        <v>34051.839999999997</v>
      </c>
      <c r="E17" s="13" t="s">
        <v>6</v>
      </c>
      <c r="F17" s="59">
        <f>2854.95+2578.66+2854.95+2762.85+2854.95+2762.85+2865.43+2895.56+2802.15+2895.56+2861.44+3062.49</f>
        <v>34051.840000000004</v>
      </c>
    </row>
    <row r="18" spans="1:6" ht="163.5" customHeight="1" x14ac:dyDescent="0.25">
      <c r="A18" s="13">
        <v>15</v>
      </c>
      <c r="B18" s="21" t="s">
        <v>32</v>
      </c>
      <c r="C18" s="17" t="s">
        <v>33</v>
      </c>
      <c r="D18" s="15">
        <v>60480</v>
      </c>
      <c r="E18" s="13" t="s">
        <v>25</v>
      </c>
      <c r="F18" s="58">
        <v>40320</v>
      </c>
    </row>
    <row r="19" spans="1:6" ht="80.25" customHeight="1" x14ac:dyDescent="0.25">
      <c r="A19" s="13">
        <v>16</v>
      </c>
      <c r="B19" s="21" t="s">
        <v>34</v>
      </c>
      <c r="C19" s="17" t="s">
        <v>35</v>
      </c>
      <c r="D19" s="15">
        <v>392496</v>
      </c>
      <c r="E19" s="13" t="s">
        <v>30</v>
      </c>
      <c r="F19" s="58">
        <v>392496</v>
      </c>
    </row>
    <row r="20" spans="1:6" ht="66.75" customHeight="1" x14ac:dyDescent="0.25">
      <c r="A20" s="13">
        <v>17</v>
      </c>
      <c r="B20" s="26" t="s">
        <v>36</v>
      </c>
      <c r="C20" s="17" t="s">
        <v>37</v>
      </c>
      <c r="D20" s="15">
        <v>81405</v>
      </c>
      <c r="E20" s="13" t="s">
        <v>38</v>
      </c>
      <c r="F20" s="58">
        <v>30763.1</v>
      </c>
    </row>
    <row r="21" spans="1:6" x14ac:dyDescent="0.25">
      <c r="A21" s="13">
        <v>18</v>
      </c>
      <c r="B21" s="17" t="s">
        <v>39</v>
      </c>
      <c r="C21" s="17" t="s">
        <v>40</v>
      </c>
      <c r="D21" s="15">
        <v>12450</v>
      </c>
      <c r="E21" s="13" t="s">
        <v>6</v>
      </c>
      <c r="F21" s="59">
        <f>407.21+351.12+284.62+234.32+531.16+235.62+888.48+553.79+2463.37+1861.12+551.72</f>
        <v>8362.5299999999988</v>
      </c>
    </row>
    <row r="22" spans="1:6" ht="52.5" customHeight="1" x14ac:dyDescent="0.25">
      <c r="A22" s="13">
        <v>19</v>
      </c>
      <c r="B22" s="17" t="s">
        <v>41</v>
      </c>
      <c r="C22" s="31" t="s">
        <v>42</v>
      </c>
      <c r="D22" s="15">
        <v>2500</v>
      </c>
      <c r="E22" s="13" t="s">
        <v>43</v>
      </c>
      <c r="F22" s="58">
        <v>628</v>
      </c>
    </row>
    <row r="23" spans="1:6" ht="45" x14ac:dyDescent="0.25">
      <c r="A23" s="13">
        <v>20</v>
      </c>
      <c r="B23" s="17" t="s">
        <v>41</v>
      </c>
      <c r="C23" s="32" t="s">
        <v>44</v>
      </c>
      <c r="D23" s="15">
        <v>3000</v>
      </c>
      <c r="E23" s="13" t="s">
        <v>43</v>
      </c>
      <c r="F23" s="58">
        <v>1589</v>
      </c>
    </row>
    <row r="24" spans="1:6" ht="27.75" customHeight="1" x14ac:dyDescent="0.25">
      <c r="A24" s="13">
        <v>21</v>
      </c>
      <c r="B24" s="17" t="s">
        <v>45</v>
      </c>
      <c r="C24" s="17" t="s">
        <v>46</v>
      </c>
      <c r="D24" s="15">
        <v>198050</v>
      </c>
      <c r="E24" s="13" t="s">
        <v>6</v>
      </c>
      <c r="F24" s="59">
        <f>11287.34+16694.16+17783.32+18198.62+130.44+17706.15+18934.14+15890.35+25752.93+18515.69+12957.54+15536.65</f>
        <v>189387.33000000002</v>
      </c>
    </row>
    <row r="25" spans="1:6" ht="30" x14ac:dyDescent="0.25">
      <c r="A25" s="13">
        <v>22</v>
      </c>
      <c r="B25" s="19" t="s">
        <v>47</v>
      </c>
      <c r="C25" s="21" t="s">
        <v>48</v>
      </c>
      <c r="D25" s="15">
        <v>10604</v>
      </c>
      <c r="E25" s="13" t="s">
        <v>38</v>
      </c>
      <c r="F25" s="60">
        <v>10604</v>
      </c>
    </row>
    <row r="26" spans="1:6" ht="40.5" customHeight="1" x14ac:dyDescent="0.25">
      <c r="A26" s="13">
        <v>23</v>
      </c>
      <c r="B26" s="17" t="s">
        <v>45</v>
      </c>
      <c r="C26" s="17" t="s">
        <v>46</v>
      </c>
      <c r="D26" s="15">
        <v>16776</v>
      </c>
      <c r="E26" s="13" t="s">
        <v>6</v>
      </c>
      <c r="F26" s="59">
        <f>12.43+69.07+128.26+712.54+44.41+246.7+54.97+305.39+38.61+214.51+109.99+611.08+49.02+272.31+13.43+74.63+39.94+221.88+74.54+414.1+13.85+76.95+50.55+280.82</f>
        <v>4129.9799999999996</v>
      </c>
    </row>
    <row r="27" spans="1:6" x14ac:dyDescent="0.25">
      <c r="A27" s="13">
        <v>24</v>
      </c>
      <c r="B27" s="17" t="s">
        <v>45</v>
      </c>
      <c r="C27" s="17" t="s">
        <v>46</v>
      </c>
      <c r="D27" s="15">
        <v>9786</v>
      </c>
      <c r="E27" s="13" t="s">
        <v>6</v>
      </c>
      <c r="F27" s="59">
        <f>429.82+765.57+715.13+830.7+664.51+1772.52+542.09+526.67+575.96+455.46+691.52+545.2</f>
        <v>8515.1500000000015</v>
      </c>
    </row>
    <row r="28" spans="1:6" ht="45" x14ac:dyDescent="0.25">
      <c r="A28" s="13">
        <v>25</v>
      </c>
      <c r="B28" s="30" t="s">
        <v>49</v>
      </c>
      <c r="C28" s="32" t="s">
        <v>50</v>
      </c>
      <c r="D28" s="15">
        <v>5000</v>
      </c>
      <c r="E28" s="13" t="s">
        <v>43</v>
      </c>
      <c r="F28" s="58">
        <v>2015</v>
      </c>
    </row>
    <row r="29" spans="1:6" ht="84" customHeight="1" x14ac:dyDescent="0.25">
      <c r="A29" s="13">
        <v>26</v>
      </c>
      <c r="B29" s="33" t="s">
        <v>51</v>
      </c>
      <c r="C29" s="32" t="s">
        <v>52</v>
      </c>
      <c r="D29" s="15">
        <v>7000</v>
      </c>
      <c r="E29" s="13" t="s">
        <v>43</v>
      </c>
      <c r="F29" s="58">
        <v>3952</v>
      </c>
    </row>
    <row r="30" spans="1:6" ht="100.5" customHeight="1" x14ac:dyDescent="0.25">
      <c r="A30" s="13">
        <v>27</v>
      </c>
      <c r="B30" s="24" t="s">
        <v>53</v>
      </c>
      <c r="C30" s="17" t="s">
        <v>54</v>
      </c>
      <c r="D30" s="15">
        <v>2000</v>
      </c>
      <c r="E30" s="13" t="s">
        <v>25</v>
      </c>
      <c r="F30" s="59">
        <v>1950</v>
      </c>
    </row>
    <row r="31" spans="1:6" ht="58.5" customHeight="1" x14ac:dyDescent="0.25">
      <c r="A31" s="13">
        <v>28</v>
      </c>
      <c r="B31" s="17" t="s">
        <v>55</v>
      </c>
      <c r="C31" s="21" t="s">
        <v>56</v>
      </c>
      <c r="D31" s="15">
        <v>19101</v>
      </c>
      <c r="E31" s="13" t="s">
        <v>30</v>
      </c>
      <c r="F31" s="58">
        <v>19101</v>
      </c>
    </row>
    <row r="32" spans="1:6" ht="54" customHeight="1" x14ac:dyDescent="0.25">
      <c r="A32" s="13">
        <v>29</v>
      </c>
      <c r="B32" s="19" t="s">
        <v>57</v>
      </c>
      <c r="C32" s="17" t="s">
        <v>58</v>
      </c>
      <c r="D32" s="15">
        <v>1248</v>
      </c>
      <c r="E32" s="13" t="s">
        <v>12</v>
      </c>
      <c r="F32" s="58">
        <v>1248</v>
      </c>
    </row>
    <row r="33" spans="1:6" ht="57" customHeight="1" x14ac:dyDescent="0.25">
      <c r="A33" s="13">
        <v>30</v>
      </c>
      <c r="B33" s="33" t="s">
        <v>36</v>
      </c>
      <c r="C33" s="21" t="s">
        <v>59</v>
      </c>
      <c r="D33" s="15">
        <v>575</v>
      </c>
      <c r="E33" s="13" t="s">
        <v>30</v>
      </c>
      <c r="F33" s="58">
        <v>207</v>
      </c>
    </row>
    <row r="34" spans="1:6" ht="82.5" customHeight="1" x14ac:dyDescent="0.25">
      <c r="A34" s="13">
        <v>31</v>
      </c>
      <c r="B34" s="17" t="s">
        <v>60</v>
      </c>
      <c r="C34" s="17" t="s">
        <v>61</v>
      </c>
      <c r="D34" s="15">
        <v>267000</v>
      </c>
      <c r="E34" s="13" t="s">
        <v>38</v>
      </c>
      <c r="F34" s="59">
        <v>267000</v>
      </c>
    </row>
    <row r="35" spans="1:6" ht="50.25" customHeight="1" x14ac:dyDescent="0.25">
      <c r="A35" s="13">
        <v>32</v>
      </c>
      <c r="B35" s="24" t="s">
        <v>62</v>
      </c>
      <c r="C35" s="24" t="s">
        <v>63</v>
      </c>
      <c r="D35" s="15">
        <v>1326</v>
      </c>
      <c r="E35" s="13" t="s">
        <v>12</v>
      </c>
      <c r="F35" s="58">
        <v>1326</v>
      </c>
    </row>
    <row r="36" spans="1:6" ht="68.25" customHeight="1" x14ac:dyDescent="0.25">
      <c r="A36" s="13">
        <v>33</v>
      </c>
      <c r="B36" s="17" t="s">
        <v>64</v>
      </c>
      <c r="C36" s="17" t="s">
        <v>65</v>
      </c>
      <c r="D36" s="15">
        <v>1480</v>
      </c>
      <c r="E36" s="13" t="s">
        <v>12</v>
      </c>
      <c r="F36" s="59">
        <v>1320</v>
      </c>
    </row>
    <row r="37" spans="1:6" ht="78.75" customHeight="1" x14ac:dyDescent="0.25">
      <c r="A37" s="13">
        <v>34</v>
      </c>
      <c r="B37" s="19" t="s">
        <v>57</v>
      </c>
      <c r="C37" s="19" t="s">
        <v>66</v>
      </c>
      <c r="D37" s="15">
        <v>225</v>
      </c>
      <c r="E37" s="13" t="s">
        <v>12</v>
      </c>
      <c r="F37" s="59">
        <v>64.8</v>
      </c>
    </row>
    <row r="38" spans="1:6" ht="102.75" customHeight="1" x14ac:dyDescent="0.25">
      <c r="A38" s="13">
        <v>35</v>
      </c>
      <c r="B38" s="34" t="s">
        <v>67</v>
      </c>
      <c r="C38" s="35" t="s">
        <v>66</v>
      </c>
      <c r="D38" s="15">
        <v>5580</v>
      </c>
      <c r="E38" s="13" t="s">
        <v>12</v>
      </c>
      <c r="F38" s="58">
        <v>5580</v>
      </c>
    </row>
    <row r="39" spans="1:6" ht="52.5" customHeight="1" x14ac:dyDescent="0.25">
      <c r="A39" s="13">
        <v>36</v>
      </c>
      <c r="B39" s="19" t="s">
        <v>68</v>
      </c>
      <c r="C39" s="32" t="s">
        <v>69</v>
      </c>
      <c r="D39" s="15">
        <v>6992</v>
      </c>
      <c r="E39" s="13" t="s">
        <v>6</v>
      </c>
      <c r="F39" s="58">
        <f>786+162+924+162+162+162+924+388</f>
        <v>3670</v>
      </c>
    </row>
    <row r="40" spans="1:6" ht="54.75" customHeight="1" x14ac:dyDescent="0.25">
      <c r="A40" s="13">
        <v>37</v>
      </c>
      <c r="B40" s="19" t="s">
        <v>68</v>
      </c>
      <c r="C40" s="17" t="s">
        <v>70</v>
      </c>
      <c r="D40" s="15">
        <v>4856</v>
      </c>
      <c r="E40" s="13" t="s">
        <v>43</v>
      </c>
      <c r="F40" s="58">
        <v>1336</v>
      </c>
    </row>
    <row r="41" spans="1:6" ht="48.75" customHeight="1" x14ac:dyDescent="0.25">
      <c r="A41" s="13">
        <v>38</v>
      </c>
      <c r="B41" s="30" t="s">
        <v>71</v>
      </c>
      <c r="C41" s="17" t="s">
        <v>72</v>
      </c>
      <c r="D41" s="25">
        <v>9635</v>
      </c>
      <c r="E41" s="29" t="s">
        <v>12</v>
      </c>
      <c r="F41" s="58">
        <v>9635</v>
      </c>
    </row>
    <row r="42" spans="1:6" ht="60" customHeight="1" x14ac:dyDescent="0.25">
      <c r="A42" s="13">
        <v>39</v>
      </c>
      <c r="B42" s="35" t="s">
        <v>73</v>
      </c>
      <c r="C42" s="17" t="s">
        <v>74</v>
      </c>
      <c r="D42" s="15">
        <v>2400</v>
      </c>
      <c r="E42" s="13" t="s">
        <v>12</v>
      </c>
      <c r="F42" s="58">
        <v>2400</v>
      </c>
    </row>
    <row r="43" spans="1:6" ht="96.75" customHeight="1" x14ac:dyDescent="0.25">
      <c r="A43" s="13">
        <v>40</v>
      </c>
      <c r="B43" s="36" t="s">
        <v>75</v>
      </c>
      <c r="C43" s="17" t="s">
        <v>76</v>
      </c>
      <c r="D43" s="15">
        <v>10000</v>
      </c>
      <c r="E43" s="13" t="s">
        <v>77</v>
      </c>
      <c r="F43" s="58">
        <v>9290.32</v>
      </c>
    </row>
    <row r="44" spans="1:6" ht="40.5" customHeight="1" x14ac:dyDescent="0.25">
      <c r="A44" s="13">
        <v>41</v>
      </c>
      <c r="B44" s="36" t="s">
        <v>78</v>
      </c>
      <c r="C44" s="32" t="s">
        <v>79</v>
      </c>
      <c r="D44" s="15">
        <v>140000</v>
      </c>
      <c r="E44" s="13" t="s">
        <v>77</v>
      </c>
      <c r="F44" s="58">
        <v>139994</v>
      </c>
    </row>
    <row r="45" spans="1:6" ht="130.5" customHeight="1" x14ac:dyDescent="0.25">
      <c r="A45" s="13">
        <v>42</v>
      </c>
      <c r="B45" s="36" t="s">
        <v>80</v>
      </c>
      <c r="C45" s="32" t="s">
        <v>81</v>
      </c>
      <c r="D45" s="15">
        <v>34711</v>
      </c>
      <c r="E45" s="13" t="s">
        <v>38</v>
      </c>
      <c r="F45" s="58">
        <v>28451</v>
      </c>
    </row>
    <row r="46" spans="1:6" ht="58.5" customHeight="1" x14ac:dyDescent="0.25">
      <c r="A46" s="13">
        <v>43</v>
      </c>
      <c r="B46" s="36" t="s">
        <v>49</v>
      </c>
      <c r="C46" s="32" t="s">
        <v>82</v>
      </c>
      <c r="D46" s="15">
        <v>3550</v>
      </c>
      <c r="E46" s="13" t="s">
        <v>6</v>
      </c>
      <c r="F46" s="58">
        <f>112+522+251+160+21+169+181+202</f>
        <v>1618</v>
      </c>
    </row>
    <row r="47" spans="1:6" ht="94.5" customHeight="1" x14ac:dyDescent="0.25">
      <c r="A47" s="13">
        <v>44</v>
      </c>
      <c r="B47" s="17" t="s">
        <v>51</v>
      </c>
      <c r="C47" s="32" t="s">
        <v>83</v>
      </c>
      <c r="D47" s="15">
        <v>11120</v>
      </c>
      <c r="E47" s="13" t="s">
        <v>43</v>
      </c>
      <c r="F47" s="58">
        <v>5059</v>
      </c>
    </row>
    <row r="48" spans="1:6" ht="67.5" customHeight="1" x14ac:dyDescent="0.25">
      <c r="A48" s="13">
        <v>45</v>
      </c>
      <c r="B48" s="17" t="s">
        <v>51</v>
      </c>
      <c r="C48" s="32" t="s">
        <v>84</v>
      </c>
      <c r="D48" s="15">
        <v>3750</v>
      </c>
      <c r="E48" s="13" t="s">
        <v>43</v>
      </c>
      <c r="F48" s="58">
        <v>2321</v>
      </c>
    </row>
    <row r="49" spans="1:6" ht="60.75" customHeight="1" x14ac:dyDescent="0.25">
      <c r="A49" s="13">
        <v>46</v>
      </c>
      <c r="B49" s="37" t="s">
        <v>85</v>
      </c>
      <c r="C49" s="32" t="s">
        <v>86</v>
      </c>
      <c r="D49" s="15">
        <v>2440</v>
      </c>
      <c r="E49" s="13" t="s">
        <v>6</v>
      </c>
      <c r="F49" s="58">
        <f>155+950+470</f>
        <v>1575</v>
      </c>
    </row>
    <row r="50" spans="1:6" ht="55.5" customHeight="1" x14ac:dyDescent="0.25">
      <c r="A50" s="13">
        <v>47</v>
      </c>
      <c r="B50" s="37" t="s">
        <v>85</v>
      </c>
      <c r="C50" s="17" t="s">
        <v>87</v>
      </c>
      <c r="D50" s="15">
        <v>10300</v>
      </c>
      <c r="E50" s="13" t="s">
        <v>43</v>
      </c>
      <c r="F50" s="58">
        <v>7490</v>
      </c>
    </row>
    <row r="51" spans="1:6" ht="99.75" customHeight="1" x14ac:dyDescent="0.25">
      <c r="A51" s="13">
        <v>48</v>
      </c>
      <c r="B51" s="17" t="s">
        <v>88</v>
      </c>
      <c r="C51" s="17" t="s">
        <v>89</v>
      </c>
      <c r="D51" s="15">
        <v>20250</v>
      </c>
      <c r="E51" s="13" t="s">
        <v>25</v>
      </c>
      <c r="F51" s="58">
        <v>18562.5</v>
      </c>
    </row>
    <row r="52" spans="1:6" ht="56.25" customHeight="1" x14ac:dyDescent="0.25">
      <c r="A52" s="13">
        <v>49</v>
      </c>
      <c r="B52" s="17" t="s">
        <v>90</v>
      </c>
      <c r="C52" s="17" t="s">
        <v>91</v>
      </c>
      <c r="D52" s="15">
        <v>36900</v>
      </c>
      <c r="E52" s="13" t="s">
        <v>6</v>
      </c>
      <c r="F52" s="58">
        <v>36900</v>
      </c>
    </row>
    <row r="53" spans="1:6" ht="56.25" customHeight="1" x14ac:dyDescent="0.25">
      <c r="A53" s="13">
        <v>50</v>
      </c>
      <c r="B53" s="17" t="s">
        <v>90</v>
      </c>
      <c r="C53" s="17" t="s">
        <v>92</v>
      </c>
      <c r="D53" s="15">
        <v>36000</v>
      </c>
      <c r="E53" s="13" t="s">
        <v>6</v>
      </c>
      <c r="F53" s="58">
        <v>36000</v>
      </c>
    </row>
    <row r="54" spans="1:6" ht="56.25" customHeight="1" x14ac:dyDescent="0.25">
      <c r="A54" s="13">
        <v>51</v>
      </c>
      <c r="B54" s="19" t="s">
        <v>93</v>
      </c>
      <c r="C54" s="17" t="s">
        <v>94</v>
      </c>
      <c r="D54" s="15">
        <v>7019.5</v>
      </c>
      <c r="E54" s="13" t="s">
        <v>6</v>
      </c>
      <c r="F54" s="58">
        <f>6950+69.5</f>
        <v>7019.5</v>
      </c>
    </row>
    <row r="55" spans="1:6" ht="79.5" customHeight="1" x14ac:dyDescent="0.25">
      <c r="A55" s="13">
        <v>52</v>
      </c>
      <c r="B55" s="21" t="s">
        <v>95</v>
      </c>
      <c r="C55" s="21" t="s">
        <v>96</v>
      </c>
      <c r="D55" s="20">
        <v>24700</v>
      </c>
      <c r="E55" s="13" t="s">
        <v>25</v>
      </c>
      <c r="F55" s="59">
        <v>18542.52</v>
      </c>
    </row>
    <row r="56" spans="1:6" ht="60.75" customHeight="1" x14ac:dyDescent="0.25">
      <c r="A56" s="13">
        <v>53</v>
      </c>
      <c r="B56" s="30" t="s">
        <v>97</v>
      </c>
      <c r="C56" s="17" t="s">
        <v>98</v>
      </c>
      <c r="D56" s="15">
        <v>3897</v>
      </c>
      <c r="E56" s="13" t="s">
        <v>12</v>
      </c>
      <c r="F56" s="59">
        <v>3897</v>
      </c>
    </row>
    <row r="57" spans="1:6" ht="57.75" customHeight="1" x14ac:dyDescent="0.25">
      <c r="A57" s="13">
        <v>54</v>
      </c>
      <c r="B57" s="30" t="s">
        <v>71</v>
      </c>
      <c r="C57" s="17" t="s">
        <v>72</v>
      </c>
      <c r="D57" s="15">
        <v>7245</v>
      </c>
      <c r="E57" s="13" t="s">
        <v>12</v>
      </c>
      <c r="F57" s="58">
        <v>7245</v>
      </c>
    </row>
    <row r="58" spans="1:6" ht="60.75" customHeight="1" x14ac:dyDescent="0.25">
      <c r="A58" s="13">
        <v>55</v>
      </c>
      <c r="B58" s="17" t="s">
        <v>99</v>
      </c>
      <c r="C58" s="17" t="s">
        <v>100</v>
      </c>
      <c r="D58" s="15">
        <v>2125</v>
      </c>
      <c r="E58" s="13" t="s">
        <v>25</v>
      </c>
      <c r="F58" s="58">
        <v>2125</v>
      </c>
    </row>
    <row r="59" spans="1:6" ht="60.75" customHeight="1" x14ac:dyDescent="0.25">
      <c r="A59" s="13">
        <v>56</v>
      </c>
      <c r="B59" s="30" t="s">
        <v>101</v>
      </c>
      <c r="C59" s="17" t="s">
        <v>102</v>
      </c>
      <c r="D59" s="15">
        <f>4817.75+89.25</f>
        <v>4907</v>
      </c>
      <c r="E59" s="13" t="s">
        <v>12</v>
      </c>
      <c r="F59" s="58">
        <v>4907</v>
      </c>
    </row>
    <row r="60" spans="1:6" ht="62.25" customHeight="1" x14ac:dyDescent="0.25">
      <c r="A60" s="13">
        <v>57</v>
      </c>
      <c r="B60" s="30" t="s">
        <v>103</v>
      </c>
      <c r="C60" s="17" t="s">
        <v>104</v>
      </c>
      <c r="D60" s="15">
        <v>10221</v>
      </c>
      <c r="E60" s="13" t="s">
        <v>38</v>
      </c>
      <c r="F60" s="59">
        <v>10221</v>
      </c>
    </row>
    <row r="61" spans="1:6" ht="42" customHeight="1" x14ac:dyDescent="0.25">
      <c r="A61" s="13">
        <v>58</v>
      </c>
      <c r="B61" s="17" t="s">
        <v>105</v>
      </c>
      <c r="C61" s="14" t="s">
        <v>106</v>
      </c>
      <c r="D61" s="15">
        <v>2850</v>
      </c>
      <c r="E61" s="13" t="s">
        <v>12</v>
      </c>
      <c r="F61" s="59">
        <v>2850</v>
      </c>
    </row>
    <row r="62" spans="1:6" ht="42" customHeight="1" x14ac:dyDescent="0.25">
      <c r="A62" s="13">
        <v>59</v>
      </c>
      <c r="B62" s="30" t="s">
        <v>107</v>
      </c>
      <c r="C62" s="37" t="s">
        <v>108</v>
      </c>
      <c r="D62" s="15">
        <v>2200</v>
      </c>
      <c r="E62" s="13" t="s">
        <v>12</v>
      </c>
      <c r="F62" s="59">
        <v>2200</v>
      </c>
    </row>
    <row r="63" spans="1:6" ht="44.25" customHeight="1" x14ac:dyDescent="0.25">
      <c r="A63" s="13">
        <v>60</v>
      </c>
      <c r="B63" s="17" t="s">
        <v>109</v>
      </c>
      <c r="C63" s="17" t="s">
        <v>110</v>
      </c>
      <c r="D63" s="15">
        <v>2000</v>
      </c>
      <c r="E63" s="13" t="s">
        <v>12</v>
      </c>
      <c r="F63" s="59">
        <v>2000</v>
      </c>
    </row>
    <row r="64" spans="1:6" ht="55.5" customHeight="1" x14ac:dyDescent="0.25">
      <c r="A64" s="13">
        <v>61</v>
      </c>
      <c r="B64" s="30" t="s">
        <v>111</v>
      </c>
      <c r="C64" s="17" t="s">
        <v>112</v>
      </c>
      <c r="D64" s="15">
        <v>7026.77</v>
      </c>
      <c r="E64" s="13" t="s">
        <v>12</v>
      </c>
      <c r="F64" s="58">
        <v>7026.77</v>
      </c>
    </row>
    <row r="65" spans="1:6" ht="47.25" customHeight="1" x14ac:dyDescent="0.25">
      <c r="A65" s="13">
        <v>62</v>
      </c>
      <c r="B65" s="17" t="s">
        <v>113</v>
      </c>
      <c r="C65" s="17" t="s">
        <v>114</v>
      </c>
      <c r="D65" s="15">
        <v>2725</v>
      </c>
      <c r="E65" s="13" t="s">
        <v>12</v>
      </c>
      <c r="F65" s="58">
        <v>2725</v>
      </c>
    </row>
    <row r="66" spans="1:6" ht="66" customHeight="1" x14ac:dyDescent="0.25">
      <c r="A66" s="13">
        <v>63</v>
      </c>
      <c r="B66" s="30" t="s">
        <v>115</v>
      </c>
      <c r="C66" s="30" t="s">
        <v>114</v>
      </c>
      <c r="D66" s="15">
        <v>125</v>
      </c>
      <c r="E66" s="13" t="s">
        <v>12</v>
      </c>
      <c r="F66" s="58">
        <v>125</v>
      </c>
    </row>
    <row r="67" spans="1:6" ht="39.75" customHeight="1" x14ac:dyDescent="0.25">
      <c r="A67" s="13">
        <v>64</v>
      </c>
      <c r="B67" s="30" t="s">
        <v>116</v>
      </c>
      <c r="C67" s="17" t="s">
        <v>117</v>
      </c>
      <c r="D67" s="15">
        <v>11806.73</v>
      </c>
      <c r="E67" s="13" t="s">
        <v>118</v>
      </c>
      <c r="F67" s="58">
        <v>11806.7</v>
      </c>
    </row>
    <row r="68" spans="1:6" ht="54.75" customHeight="1" x14ac:dyDescent="0.25">
      <c r="A68" s="13">
        <v>65</v>
      </c>
      <c r="B68" s="30" t="s">
        <v>119</v>
      </c>
      <c r="C68" s="17" t="s">
        <v>120</v>
      </c>
      <c r="D68" s="15">
        <v>2355</v>
      </c>
      <c r="E68" s="13" t="s">
        <v>12</v>
      </c>
      <c r="F68" s="58">
        <v>2355</v>
      </c>
    </row>
    <row r="69" spans="1:6" ht="66" customHeight="1" x14ac:dyDescent="0.25">
      <c r="A69" s="13">
        <v>66</v>
      </c>
      <c r="B69" s="30" t="s">
        <v>121</v>
      </c>
      <c r="C69" s="17" t="s">
        <v>117</v>
      </c>
      <c r="D69" s="15">
        <v>6000</v>
      </c>
      <c r="E69" s="13" t="s">
        <v>118</v>
      </c>
      <c r="F69" s="58">
        <v>6000</v>
      </c>
    </row>
    <row r="70" spans="1:6" ht="57.75" customHeight="1" x14ac:dyDescent="0.25">
      <c r="A70" s="13">
        <v>67</v>
      </c>
      <c r="B70" s="37" t="s">
        <v>122</v>
      </c>
      <c r="C70" s="17" t="s">
        <v>123</v>
      </c>
      <c r="D70" s="15">
        <v>13450</v>
      </c>
      <c r="E70" s="13" t="s">
        <v>38</v>
      </c>
      <c r="F70" s="58">
        <v>4280</v>
      </c>
    </row>
    <row r="71" spans="1:6" ht="30.75" customHeight="1" x14ac:dyDescent="0.25">
      <c r="A71" s="13">
        <v>68</v>
      </c>
      <c r="B71" s="37" t="s">
        <v>124</v>
      </c>
      <c r="C71" s="17" t="s">
        <v>125</v>
      </c>
      <c r="D71" s="15">
        <v>1006.5</v>
      </c>
      <c r="E71" s="13" t="s">
        <v>12</v>
      </c>
      <c r="F71" s="58">
        <v>1006.5</v>
      </c>
    </row>
    <row r="72" spans="1:6" ht="36" customHeight="1" x14ac:dyDescent="0.25">
      <c r="A72" s="13">
        <v>69</v>
      </c>
      <c r="B72" s="17" t="s">
        <v>126</v>
      </c>
      <c r="C72" s="36" t="s">
        <v>127</v>
      </c>
      <c r="D72" s="15">
        <v>9450</v>
      </c>
      <c r="E72" s="13" t="s">
        <v>118</v>
      </c>
      <c r="F72" s="58">
        <v>9450</v>
      </c>
    </row>
    <row r="73" spans="1:6" ht="46.5" customHeight="1" x14ac:dyDescent="0.25">
      <c r="A73" s="13">
        <v>70</v>
      </c>
      <c r="B73" s="17" t="s">
        <v>128</v>
      </c>
      <c r="C73" s="36" t="s">
        <v>127</v>
      </c>
      <c r="D73" s="15">
        <v>4200</v>
      </c>
      <c r="E73" s="13" t="s">
        <v>118</v>
      </c>
      <c r="F73" s="58">
        <v>4200</v>
      </c>
    </row>
    <row r="74" spans="1:6" ht="53.25" customHeight="1" x14ac:dyDescent="0.25">
      <c r="A74" s="13">
        <v>71</v>
      </c>
      <c r="B74" s="30" t="s">
        <v>130</v>
      </c>
      <c r="C74" s="17" t="s">
        <v>131</v>
      </c>
      <c r="D74" s="15">
        <v>533.20000000000005</v>
      </c>
      <c r="E74" s="13" t="s">
        <v>6</v>
      </c>
      <c r="F74" s="58">
        <v>533.20000000000005</v>
      </c>
    </row>
    <row r="75" spans="1:6" ht="71.25" customHeight="1" x14ac:dyDescent="0.25">
      <c r="A75" s="13">
        <v>72</v>
      </c>
      <c r="B75" s="30" t="s">
        <v>130</v>
      </c>
      <c r="C75" s="17" t="s">
        <v>132</v>
      </c>
      <c r="D75" s="15">
        <v>4692</v>
      </c>
      <c r="E75" s="13" t="s">
        <v>6</v>
      </c>
      <c r="F75" s="58">
        <f>2340+2352</f>
        <v>4692</v>
      </c>
    </row>
    <row r="76" spans="1:6" ht="56.25" customHeight="1" x14ac:dyDescent="0.25">
      <c r="A76" s="13">
        <v>73</v>
      </c>
      <c r="B76" s="17" t="s">
        <v>133</v>
      </c>
      <c r="C76" s="17" t="s">
        <v>129</v>
      </c>
      <c r="D76" s="15">
        <v>18900</v>
      </c>
      <c r="E76" s="13" t="s">
        <v>25</v>
      </c>
      <c r="F76" s="58">
        <f>1620+15840</f>
        <v>17460</v>
      </c>
    </row>
    <row r="77" spans="1:6" ht="50.25" customHeight="1" x14ac:dyDescent="0.25">
      <c r="A77" s="13">
        <v>74</v>
      </c>
      <c r="B77" s="30" t="s">
        <v>130</v>
      </c>
      <c r="C77" s="17" t="s">
        <v>134</v>
      </c>
      <c r="D77" s="15">
        <v>604</v>
      </c>
      <c r="E77" s="13" t="s">
        <v>6</v>
      </c>
      <c r="F77" s="58">
        <v>604</v>
      </c>
    </row>
    <row r="78" spans="1:6" ht="46.5" customHeight="1" x14ac:dyDescent="0.25">
      <c r="A78" s="13">
        <v>75</v>
      </c>
      <c r="B78" s="30" t="s">
        <v>130</v>
      </c>
      <c r="C78" s="17" t="s">
        <v>135</v>
      </c>
      <c r="D78" s="15">
        <v>944</v>
      </c>
      <c r="E78" s="13" t="s">
        <v>6</v>
      </c>
      <c r="F78" s="58">
        <v>944</v>
      </c>
    </row>
    <row r="79" spans="1:6" ht="29.25" customHeight="1" x14ac:dyDescent="0.25">
      <c r="A79" s="13">
        <v>76</v>
      </c>
      <c r="B79" s="30" t="s">
        <v>136</v>
      </c>
      <c r="C79" s="17" t="s">
        <v>137</v>
      </c>
      <c r="D79" s="15">
        <v>747</v>
      </c>
      <c r="E79" s="13" t="s">
        <v>12</v>
      </c>
      <c r="F79" s="58">
        <v>747</v>
      </c>
    </row>
    <row r="80" spans="1:6" ht="53.25" customHeight="1" x14ac:dyDescent="0.25">
      <c r="A80" s="13">
        <v>77</v>
      </c>
      <c r="B80" s="19" t="s">
        <v>138</v>
      </c>
      <c r="C80" s="17" t="s">
        <v>139</v>
      </c>
      <c r="D80" s="15">
        <v>50</v>
      </c>
      <c r="E80" s="13" t="s">
        <v>140</v>
      </c>
      <c r="F80" s="58">
        <v>50</v>
      </c>
    </row>
    <row r="81" spans="1:6" ht="57" customHeight="1" x14ac:dyDescent="0.25">
      <c r="A81" s="13">
        <v>78</v>
      </c>
      <c r="B81" s="30" t="s">
        <v>141</v>
      </c>
      <c r="C81" s="17" t="s">
        <v>142</v>
      </c>
      <c r="D81" s="15">
        <v>136.80000000000001</v>
      </c>
      <c r="E81" s="13" t="s">
        <v>12</v>
      </c>
      <c r="F81" s="58">
        <v>136.80000000000001</v>
      </c>
    </row>
    <row r="82" spans="1:6" ht="31.5" customHeight="1" x14ac:dyDescent="0.25">
      <c r="A82" s="13">
        <v>79</v>
      </c>
      <c r="B82" s="37" t="s">
        <v>143</v>
      </c>
      <c r="C82" s="17" t="s">
        <v>142</v>
      </c>
      <c r="D82" s="15">
        <v>235</v>
      </c>
      <c r="E82" s="13" t="s">
        <v>12</v>
      </c>
      <c r="F82" s="58">
        <v>235</v>
      </c>
    </row>
    <row r="83" spans="1:6" ht="40.5" customHeight="1" x14ac:dyDescent="0.25">
      <c r="A83" s="13">
        <v>80</v>
      </c>
      <c r="B83" s="30" t="s">
        <v>144</v>
      </c>
      <c r="C83" s="17" t="s">
        <v>142</v>
      </c>
      <c r="D83" s="15">
        <v>202.6</v>
      </c>
      <c r="E83" s="13" t="s">
        <v>12</v>
      </c>
      <c r="F83" s="58">
        <v>202.6</v>
      </c>
    </row>
    <row r="84" spans="1:6" ht="45.75" customHeight="1" x14ac:dyDescent="0.25">
      <c r="A84" s="13">
        <v>81</v>
      </c>
      <c r="B84" s="36" t="s">
        <v>145</v>
      </c>
      <c r="C84" s="17" t="s">
        <v>146</v>
      </c>
      <c r="D84" s="15">
        <v>1062.5</v>
      </c>
      <c r="E84" s="13" t="s">
        <v>12</v>
      </c>
      <c r="F84" s="58">
        <v>1062.5</v>
      </c>
    </row>
    <row r="85" spans="1:6" ht="57" customHeight="1" x14ac:dyDescent="0.25">
      <c r="A85" s="13">
        <v>82</v>
      </c>
      <c r="B85" s="30" t="s">
        <v>147</v>
      </c>
      <c r="C85" s="17" t="s">
        <v>148</v>
      </c>
      <c r="D85" s="15">
        <v>425</v>
      </c>
      <c r="E85" s="13" t="s">
        <v>118</v>
      </c>
      <c r="F85" s="58">
        <v>425</v>
      </c>
    </row>
    <row r="86" spans="1:6" ht="87.75" customHeight="1" x14ac:dyDescent="0.25">
      <c r="A86" s="13">
        <v>83</v>
      </c>
      <c r="B86" s="17" t="s">
        <v>149</v>
      </c>
      <c r="C86" s="17" t="s">
        <v>150</v>
      </c>
      <c r="D86" s="15">
        <v>2392</v>
      </c>
      <c r="E86" s="13" t="s">
        <v>118</v>
      </c>
      <c r="F86" s="60">
        <v>2392</v>
      </c>
    </row>
    <row r="87" spans="1:6" ht="87.75" customHeight="1" x14ac:dyDescent="0.25">
      <c r="A87" s="13">
        <v>84</v>
      </c>
      <c r="B87" s="17" t="s">
        <v>151</v>
      </c>
      <c r="C87" s="17" t="s">
        <v>152</v>
      </c>
      <c r="D87" s="15">
        <v>8040</v>
      </c>
      <c r="E87" s="13" t="s">
        <v>38</v>
      </c>
      <c r="F87" s="59">
        <v>8040</v>
      </c>
    </row>
    <row r="88" spans="1:6" ht="30" customHeight="1" x14ac:dyDescent="0.25">
      <c r="A88" s="13">
        <v>85</v>
      </c>
      <c r="B88" s="30" t="s">
        <v>121</v>
      </c>
      <c r="C88" s="36" t="s">
        <v>117</v>
      </c>
      <c r="D88" s="15">
        <v>16120</v>
      </c>
      <c r="E88" s="13" t="s">
        <v>118</v>
      </c>
      <c r="F88" s="58">
        <v>16120</v>
      </c>
    </row>
    <row r="89" spans="1:6" ht="60.75" customHeight="1" x14ac:dyDescent="0.25">
      <c r="A89" s="13">
        <v>86</v>
      </c>
      <c r="B89" s="19" t="s">
        <v>153</v>
      </c>
      <c r="C89" s="17" t="s">
        <v>154</v>
      </c>
      <c r="D89" s="15">
        <v>340</v>
      </c>
      <c r="E89" s="13" t="s">
        <v>12</v>
      </c>
      <c r="F89" s="58">
        <v>340</v>
      </c>
    </row>
    <row r="90" spans="1:6" ht="72" customHeight="1" x14ac:dyDescent="0.25">
      <c r="A90" s="13">
        <v>87</v>
      </c>
      <c r="B90" s="39" t="s">
        <v>155</v>
      </c>
      <c r="C90" s="39" t="s">
        <v>156</v>
      </c>
      <c r="D90" s="15">
        <v>4900</v>
      </c>
      <c r="E90" s="13" t="s">
        <v>12</v>
      </c>
      <c r="F90" s="59">
        <v>4900</v>
      </c>
    </row>
    <row r="91" spans="1:6" ht="72" customHeight="1" x14ac:dyDescent="0.25">
      <c r="A91" s="13">
        <v>88</v>
      </c>
      <c r="B91" s="30" t="s">
        <v>157</v>
      </c>
      <c r="C91" s="17" t="s">
        <v>158</v>
      </c>
      <c r="D91" s="15">
        <v>70480</v>
      </c>
      <c r="E91" s="13" t="s">
        <v>38</v>
      </c>
      <c r="F91" s="58">
        <v>50860</v>
      </c>
    </row>
    <row r="92" spans="1:6" ht="56.25" customHeight="1" x14ac:dyDescent="0.25">
      <c r="A92" s="13">
        <v>89</v>
      </c>
      <c r="B92" s="17" t="s">
        <v>85</v>
      </c>
      <c r="C92" s="17" t="s">
        <v>159</v>
      </c>
      <c r="D92" s="15">
        <v>2000</v>
      </c>
      <c r="E92" s="13" t="s">
        <v>43</v>
      </c>
      <c r="F92" s="58">
        <v>135</v>
      </c>
    </row>
    <row r="93" spans="1:6" ht="67.5" customHeight="1" x14ac:dyDescent="0.25">
      <c r="A93" s="13">
        <v>90</v>
      </c>
      <c r="B93" s="17" t="s">
        <v>85</v>
      </c>
      <c r="C93" s="17" t="s">
        <v>160</v>
      </c>
      <c r="D93" s="15">
        <v>7000</v>
      </c>
      <c r="E93" s="13" t="s">
        <v>43</v>
      </c>
      <c r="F93" s="58">
        <v>2745</v>
      </c>
    </row>
    <row r="94" spans="1:6" ht="60.75" customHeight="1" x14ac:dyDescent="0.25">
      <c r="A94" s="13">
        <v>91</v>
      </c>
      <c r="B94" s="33" t="s">
        <v>161</v>
      </c>
      <c r="C94" s="17" t="s">
        <v>162</v>
      </c>
      <c r="D94" s="15">
        <v>1980</v>
      </c>
      <c r="E94" s="13" t="s">
        <v>12</v>
      </c>
      <c r="F94" s="58">
        <v>1980</v>
      </c>
    </row>
    <row r="95" spans="1:6" ht="44.25" customHeight="1" x14ac:dyDescent="0.25">
      <c r="A95" s="13">
        <v>92</v>
      </c>
      <c r="B95" s="30" t="s">
        <v>121</v>
      </c>
      <c r="C95" s="17" t="s">
        <v>117</v>
      </c>
      <c r="D95" s="15">
        <v>6600</v>
      </c>
      <c r="E95" s="13" t="s">
        <v>118</v>
      </c>
      <c r="F95" s="58">
        <v>6600</v>
      </c>
    </row>
    <row r="96" spans="1:6" ht="46.5" customHeight="1" x14ac:dyDescent="0.25">
      <c r="A96" s="13">
        <v>93</v>
      </c>
      <c r="B96" s="30" t="s">
        <v>163</v>
      </c>
      <c r="C96" s="30" t="s">
        <v>164</v>
      </c>
      <c r="D96" s="15">
        <v>1920</v>
      </c>
      <c r="E96" s="13" t="s">
        <v>12</v>
      </c>
      <c r="F96" s="58">
        <v>1920</v>
      </c>
    </row>
    <row r="97" spans="1:6" ht="49.5" customHeight="1" x14ac:dyDescent="0.25">
      <c r="A97" s="13">
        <v>94</v>
      </c>
      <c r="B97" s="35" t="s">
        <v>165</v>
      </c>
      <c r="C97" s="17" t="s">
        <v>166</v>
      </c>
      <c r="D97" s="15">
        <v>652</v>
      </c>
      <c r="E97" s="13" t="s">
        <v>118</v>
      </c>
      <c r="F97" s="59">
        <v>652</v>
      </c>
    </row>
    <row r="98" spans="1:6" ht="65.25" customHeight="1" x14ac:dyDescent="0.25">
      <c r="A98" s="13">
        <v>95</v>
      </c>
      <c r="B98" s="19" t="s">
        <v>167</v>
      </c>
      <c r="C98" s="17" t="s">
        <v>168</v>
      </c>
      <c r="D98" s="15">
        <v>6420</v>
      </c>
      <c r="E98" s="13" t="s">
        <v>12</v>
      </c>
      <c r="F98" s="58">
        <v>6420</v>
      </c>
    </row>
    <row r="99" spans="1:6" ht="44.25" customHeight="1" x14ac:dyDescent="0.25">
      <c r="A99" s="13">
        <v>96</v>
      </c>
      <c r="B99" s="30" t="s">
        <v>169</v>
      </c>
      <c r="C99" s="17" t="s">
        <v>170</v>
      </c>
      <c r="D99" s="15">
        <v>7670</v>
      </c>
      <c r="E99" s="13" t="s">
        <v>38</v>
      </c>
      <c r="F99" s="59">
        <f>4020+3650</f>
        <v>7670</v>
      </c>
    </row>
    <row r="100" spans="1:6" ht="48.75" customHeight="1" x14ac:dyDescent="0.25">
      <c r="A100" s="13">
        <v>97</v>
      </c>
      <c r="B100" s="39" t="s">
        <v>171</v>
      </c>
      <c r="C100" s="17" t="s">
        <v>172</v>
      </c>
      <c r="D100" s="40">
        <v>310</v>
      </c>
      <c r="E100" s="13" t="s">
        <v>12</v>
      </c>
      <c r="F100" s="58">
        <v>310</v>
      </c>
    </row>
    <row r="101" spans="1:6" ht="60" customHeight="1" x14ac:dyDescent="0.25">
      <c r="A101" s="13">
        <v>98</v>
      </c>
      <c r="B101" s="19" t="s">
        <v>173</v>
      </c>
      <c r="C101" s="17" t="s">
        <v>174</v>
      </c>
      <c r="D101" s="15">
        <v>165</v>
      </c>
      <c r="E101" s="13" t="s">
        <v>12</v>
      </c>
      <c r="F101" s="58">
        <v>165</v>
      </c>
    </row>
    <row r="102" spans="1:6" ht="49.5" customHeight="1" x14ac:dyDescent="0.25">
      <c r="A102" s="13">
        <v>99</v>
      </c>
      <c r="B102" s="30" t="s">
        <v>175</v>
      </c>
      <c r="C102" s="30" t="s">
        <v>176</v>
      </c>
      <c r="D102" s="15">
        <v>1372.05</v>
      </c>
      <c r="E102" s="13" t="s">
        <v>12</v>
      </c>
      <c r="F102" s="58">
        <v>1372.05</v>
      </c>
    </row>
    <row r="103" spans="1:6" ht="57" customHeight="1" x14ac:dyDescent="0.25">
      <c r="A103" s="13">
        <v>100</v>
      </c>
      <c r="B103" s="41" t="s">
        <v>177</v>
      </c>
      <c r="C103" s="17" t="s">
        <v>178</v>
      </c>
      <c r="D103" s="20">
        <v>6890</v>
      </c>
      <c r="E103" s="13" t="s">
        <v>38</v>
      </c>
      <c r="F103" s="58">
        <v>6890</v>
      </c>
    </row>
    <row r="104" spans="1:6" ht="42.75" customHeight="1" x14ac:dyDescent="0.25">
      <c r="A104" s="13">
        <v>101</v>
      </c>
      <c r="B104" s="39" t="s">
        <v>179</v>
      </c>
      <c r="C104" s="17" t="s">
        <v>129</v>
      </c>
      <c r="D104" s="15">
        <v>3500</v>
      </c>
      <c r="E104" s="13" t="s">
        <v>25</v>
      </c>
      <c r="F104" s="59">
        <v>3500</v>
      </c>
    </row>
    <row r="105" spans="1:6" ht="41.25" customHeight="1" x14ac:dyDescent="0.25">
      <c r="A105" s="13">
        <v>102</v>
      </c>
      <c r="B105" s="30" t="s">
        <v>180</v>
      </c>
      <c r="C105" s="17" t="s">
        <v>181</v>
      </c>
      <c r="D105" s="15">
        <v>1260</v>
      </c>
      <c r="E105" s="13" t="s">
        <v>12</v>
      </c>
      <c r="F105" s="58">
        <v>1260</v>
      </c>
    </row>
    <row r="106" spans="1:6" ht="37.5" customHeight="1" x14ac:dyDescent="0.25">
      <c r="A106" s="13">
        <v>103</v>
      </c>
      <c r="B106" s="42" t="s">
        <v>182</v>
      </c>
      <c r="C106" s="17" t="s">
        <v>183</v>
      </c>
      <c r="D106" s="15">
        <v>279.2</v>
      </c>
      <c r="E106" s="13" t="s">
        <v>12</v>
      </c>
      <c r="F106" s="58">
        <v>279.2</v>
      </c>
    </row>
    <row r="107" spans="1:6" ht="46.5" customHeight="1" x14ac:dyDescent="0.25">
      <c r="A107" s="13">
        <v>104</v>
      </c>
      <c r="B107" s="19" t="s">
        <v>184</v>
      </c>
      <c r="C107" s="17" t="s">
        <v>164</v>
      </c>
      <c r="D107" s="15">
        <v>30</v>
      </c>
      <c r="E107" s="13" t="s">
        <v>12</v>
      </c>
      <c r="F107" s="58">
        <v>30</v>
      </c>
    </row>
    <row r="108" spans="1:6" ht="74.25" customHeight="1" x14ac:dyDescent="0.25">
      <c r="A108" s="13">
        <v>105</v>
      </c>
      <c r="B108" s="17" t="s">
        <v>51</v>
      </c>
      <c r="C108" s="17" t="s">
        <v>185</v>
      </c>
      <c r="D108" s="15">
        <v>1800</v>
      </c>
      <c r="E108" s="13" t="s">
        <v>43</v>
      </c>
      <c r="F108" s="58">
        <v>1800</v>
      </c>
    </row>
    <row r="109" spans="1:6" ht="43.5" customHeight="1" x14ac:dyDescent="0.25">
      <c r="A109" s="13">
        <v>106</v>
      </c>
      <c r="B109" s="30" t="s">
        <v>186</v>
      </c>
      <c r="C109" s="30" t="s">
        <v>187</v>
      </c>
      <c r="D109" s="15">
        <v>180</v>
      </c>
      <c r="E109" s="13" t="s">
        <v>12</v>
      </c>
      <c r="F109" s="60">
        <v>180</v>
      </c>
    </row>
    <row r="110" spans="1:6" ht="51" customHeight="1" x14ac:dyDescent="0.25">
      <c r="A110" s="13">
        <v>107</v>
      </c>
      <c r="B110" s="30" t="s">
        <v>105</v>
      </c>
      <c r="C110" s="17" t="s">
        <v>188</v>
      </c>
      <c r="D110" s="15">
        <v>558.20000000000005</v>
      </c>
      <c r="E110" s="13" t="s">
        <v>12</v>
      </c>
      <c r="F110" s="59">
        <v>558.20000000000005</v>
      </c>
    </row>
    <row r="111" spans="1:6" ht="105.75" customHeight="1" x14ac:dyDescent="0.25">
      <c r="A111" s="13">
        <v>108</v>
      </c>
      <c r="B111" s="36" t="s">
        <v>189</v>
      </c>
      <c r="C111" s="17" t="s">
        <v>190</v>
      </c>
      <c r="D111" s="15">
        <v>6034</v>
      </c>
      <c r="E111" s="13" t="s">
        <v>38</v>
      </c>
      <c r="F111" s="60">
        <v>2264.4</v>
      </c>
    </row>
    <row r="112" spans="1:6" ht="59.25" customHeight="1" x14ac:dyDescent="0.25">
      <c r="A112" s="13">
        <v>109</v>
      </c>
      <c r="B112" s="30" t="s">
        <v>191</v>
      </c>
      <c r="C112" s="17" t="s">
        <v>192</v>
      </c>
      <c r="D112" s="15">
        <v>98563.31</v>
      </c>
      <c r="E112" s="13" t="s">
        <v>193</v>
      </c>
      <c r="F112" s="58">
        <v>98563.31</v>
      </c>
    </row>
    <row r="113" spans="1:6" ht="76.5" customHeight="1" x14ac:dyDescent="0.25">
      <c r="A113" s="13">
        <v>110</v>
      </c>
      <c r="B113" s="17" t="s">
        <v>194</v>
      </c>
      <c r="C113" s="17" t="s">
        <v>195</v>
      </c>
      <c r="D113" s="15">
        <v>12936.93</v>
      </c>
      <c r="E113" s="13" t="s">
        <v>193</v>
      </c>
      <c r="F113" s="58">
        <v>12936.93</v>
      </c>
    </row>
    <row r="114" spans="1:6" ht="39.75" customHeight="1" x14ac:dyDescent="0.25">
      <c r="A114" s="13">
        <v>111</v>
      </c>
      <c r="B114" s="17" t="s">
        <v>196</v>
      </c>
      <c r="C114" s="17" t="s">
        <v>197</v>
      </c>
      <c r="D114" s="15">
        <v>93250</v>
      </c>
      <c r="E114" s="13" t="s">
        <v>38</v>
      </c>
      <c r="F114" s="60">
        <v>93250</v>
      </c>
    </row>
    <row r="115" spans="1:6" ht="63" customHeight="1" x14ac:dyDescent="0.25">
      <c r="A115" s="13">
        <v>112</v>
      </c>
      <c r="B115" s="17" t="s">
        <v>198</v>
      </c>
      <c r="C115" s="17" t="s">
        <v>199</v>
      </c>
      <c r="D115" s="15">
        <v>800</v>
      </c>
      <c r="E115" s="13" t="s">
        <v>12</v>
      </c>
      <c r="F115" s="60">
        <v>800</v>
      </c>
    </row>
    <row r="116" spans="1:6" ht="51" customHeight="1" x14ac:dyDescent="0.25">
      <c r="A116" s="13">
        <v>113</v>
      </c>
      <c r="B116" s="30" t="s">
        <v>16</v>
      </c>
      <c r="C116" s="17" t="s">
        <v>200</v>
      </c>
      <c r="D116" s="15">
        <v>215</v>
      </c>
      <c r="E116" s="13" t="s">
        <v>6</v>
      </c>
      <c r="F116" s="60">
        <v>215</v>
      </c>
    </row>
    <row r="117" spans="1:6" ht="59.25" customHeight="1" x14ac:dyDescent="0.25">
      <c r="A117" s="13">
        <v>114</v>
      </c>
      <c r="B117" s="19" t="s">
        <v>73</v>
      </c>
      <c r="C117" s="33" t="s">
        <v>201</v>
      </c>
      <c r="D117" s="15">
        <v>1093.75</v>
      </c>
      <c r="E117" s="13" t="s">
        <v>12</v>
      </c>
      <c r="F117" s="60">
        <v>1093.75</v>
      </c>
    </row>
    <row r="118" spans="1:6" ht="75.75" customHeight="1" x14ac:dyDescent="0.25">
      <c r="A118" s="13">
        <v>115</v>
      </c>
      <c r="B118" s="30" t="s">
        <v>202</v>
      </c>
      <c r="C118" s="33" t="s">
        <v>203</v>
      </c>
      <c r="D118" s="15">
        <v>20000</v>
      </c>
      <c r="E118" s="13" t="s">
        <v>38</v>
      </c>
      <c r="F118" s="58">
        <v>17442.78</v>
      </c>
    </row>
    <row r="119" spans="1:6" ht="59.25" customHeight="1" x14ac:dyDescent="0.25">
      <c r="A119" s="13">
        <v>116</v>
      </c>
      <c r="B119" s="30" t="s">
        <v>204</v>
      </c>
      <c r="C119" s="17" t="s">
        <v>205</v>
      </c>
      <c r="D119" s="15">
        <v>1920</v>
      </c>
      <c r="E119" s="13" t="s">
        <v>12</v>
      </c>
      <c r="F119" s="58">
        <v>1920</v>
      </c>
    </row>
    <row r="120" spans="1:6" ht="57" customHeight="1" x14ac:dyDescent="0.25">
      <c r="A120" s="13">
        <v>117</v>
      </c>
      <c r="B120" s="17" t="s">
        <v>206</v>
      </c>
      <c r="C120" s="42" t="s">
        <v>207</v>
      </c>
      <c r="D120" s="15">
        <v>2450</v>
      </c>
      <c r="E120" s="13" t="s">
        <v>12</v>
      </c>
      <c r="F120" s="58">
        <v>2450</v>
      </c>
    </row>
    <row r="121" spans="1:6" ht="57" customHeight="1" x14ac:dyDescent="0.25">
      <c r="A121" s="13">
        <v>118</v>
      </c>
      <c r="B121" s="17" t="s">
        <v>101</v>
      </c>
      <c r="C121" s="42" t="s">
        <v>208</v>
      </c>
      <c r="D121" s="15">
        <v>80.099999999999994</v>
      </c>
      <c r="E121" s="13" t="s">
        <v>140</v>
      </c>
      <c r="F121" s="58">
        <v>80.099999999999994</v>
      </c>
    </row>
    <row r="122" spans="1:6" ht="78.75" customHeight="1" x14ac:dyDescent="0.25">
      <c r="A122" s="13">
        <v>119</v>
      </c>
      <c r="B122" s="17" t="s">
        <v>209</v>
      </c>
      <c r="C122" s="17" t="s">
        <v>210</v>
      </c>
      <c r="D122" s="15">
        <v>32700</v>
      </c>
      <c r="E122" s="13" t="s">
        <v>38</v>
      </c>
      <c r="F122" s="58">
        <v>11403.63</v>
      </c>
    </row>
    <row r="123" spans="1:6" ht="40.5" customHeight="1" x14ac:dyDescent="0.25">
      <c r="A123" s="13">
        <v>120</v>
      </c>
      <c r="B123" s="17" t="s">
        <v>211</v>
      </c>
      <c r="C123" s="17" t="s">
        <v>212</v>
      </c>
      <c r="D123" s="20">
        <v>950</v>
      </c>
      <c r="E123" s="13" t="s">
        <v>118</v>
      </c>
      <c r="F123" s="59">
        <v>950</v>
      </c>
    </row>
    <row r="124" spans="1:6" ht="45" customHeight="1" x14ac:dyDescent="0.25">
      <c r="A124" s="13">
        <v>121</v>
      </c>
      <c r="B124" s="30" t="s">
        <v>213</v>
      </c>
      <c r="C124" s="17" t="s">
        <v>125</v>
      </c>
      <c r="D124" s="15">
        <v>768</v>
      </c>
      <c r="E124" s="13" t="s">
        <v>12</v>
      </c>
      <c r="F124" s="58">
        <v>768</v>
      </c>
    </row>
    <row r="125" spans="1:6" ht="46.5" customHeight="1" x14ac:dyDescent="0.25">
      <c r="A125" s="13">
        <v>122</v>
      </c>
      <c r="B125" s="30" t="s">
        <v>214</v>
      </c>
      <c r="C125" s="17" t="s">
        <v>215</v>
      </c>
      <c r="D125" s="15">
        <v>53561.97</v>
      </c>
      <c r="E125" s="13" t="s">
        <v>216</v>
      </c>
      <c r="F125" s="59">
        <v>53561.97</v>
      </c>
    </row>
    <row r="126" spans="1:6" ht="42" customHeight="1" x14ac:dyDescent="0.25">
      <c r="A126" s="13">
        <v>123</v>
      </c>
      <c r="B126" s="30" t="s">
        <v>214</v>
      </c>
      <c r="C126" s="17" t="s">
        <v>217</v>
      </c>
      <c r="D126" s="15">
        <v>418831.18</v>
      </c>
      <c r="E126" s="13" t="s">
        <v>216</v>
      </c>
      <c r="F126" s="59">
        <v>418831.18</v>
      </c>
    </row>
    <row r="127" spans="1:6" ht="45.75" customHeight="1" x14ac:dyDescent="0.25">
      <c r="A127" s="13">
        <v>124</v>
      </c>
      <c r="B127" s="33" t="s">
        <v>218</v>
      </c>
      <c r="C127" s="17" t="s">
        <v>219</v>
      </c>
      <c r="D127" s="15">
        <v>750</v>
      </c>
      <c r="E127" s="13" t="s">
        <v>118</v>
      </c>
      <c r="F127" s="60">
        <v>750</v>
      </c>
    </row>
    <row r="128" spans="1:6" ht="52.5" customHeight="1" x14ac:dyDescent="0.25">
      <c r="A128" s="13">
        <v>125</v>
      </c>
      <c r="B128" s="21" t="s">
        <v>220</v>
      </c>
      <c r="C128" s="21" t="s">
        <v>221</v>
      </c>
      <c r="D128" s="15">
        <v>2000</v>
      </c>
      <c r="E128" s="13" t="s">
        <v>118</v>
      </c>
      <c r="F128" s="60">
        <v>2000</v>
      </c>
    </row>
    <row r="129" spans="1:6" ht="41.25" customHeight="1" x14ac:dyDescent="0.25">
      <c r="A129" s="13">
        <v>126</v>
      </c>
      <c r="B129" s="21" t="s">
        <v>222</v>
      </c>
      <c r="C129" s="21" t="s">
        <v>223</v>
      </c>
      <c r="D129" s="15">
        <v>560</v>
      </c>
      <c r="E129" s="13" t="s">
        <v>118</v>
      </c>
      <c r="F129" s="60">
        <v>560</v>
      </c>
    </row>
    <row r="130" spans="1:6" ht="64.5" customHeight="1" x14ac:dyDescent="0.25">
      <c r="A130" s="13">
        <v>127</v>
      </c>
      <c r="B130" s="17" t="s">
        <v>211</v>
      </c>
      <c r="C130" s="17" t="s">
        <v>224</v>
      </c>
      <c r="D130" s="20">
        <v>1530</v>
      </c>
      <c r="E130" s="13" t="s">
        <v>118</v>
      </c>
      <c r="F130" s="58">
        <v>1530</v>
      </c>
    </row>
    <row r="131" spans="1:6" ht="53.25" customHeight="1" x14ac:dyDescent="0.25">
      <c r="A131" s="13">
        <v>128</v>
      </c>
      <c r="B131" s="30" t="s">
        <v>121</v>
      </c>
      <c r="C131" s="17" t="s">
        <v>117</v>
      </c>
      <c r="D131" s="15">
        <v>7500</v>
      </c>
      <c r="E131" s="13" t="s">
        <v>118</v>
      </c>
      <c r="F131" s="58">
        <v>7500</v>
      </c>
    </row>
    <row r="132" spans="1:6" ht="61.5" customHeight="1" x14ac:dyDescent="0.25">
      <c r="A132" s="13">
        <v>129</v>
      </c>
      <c r="B132" s="30" t="s">
        <v>225</v>
      </c>
      <c r="C132" s="17" t="s">
        <v>226</v>
      </c>
      <c r="D132" s="15">
        <v>10932.08</v>
      </c>
      <c r="E132" s="13" t="s">
        <v>118</v>
      </c>
      <c r="F132" s="60">
        <v>10932.08</v>
      </c>
    </row>
    <row r="133" spans="1:6" ht="72" customHeight="1" x14ac:dyDescent="0.25">
      <c r="A133" s="13">
        <v>130</v>
      </c>
      <c r="B133" s="30" t="s">
        <v>227</v>
      </c>
      <c r="C133" s="17" t="s">
        <v>228</v>
      </c>
      <c r="D133" s="15">
        <v>4800</v>
      </c>
      <c r="E133" s="13" t="s">
        <v>118</v>
      </c>
      <c r="F133" s="58">
        <v>4800</v>
      </c>
    </row>
    <row r="134" spans="1:6" ht="45.75" customHeight="1" x14ac:dyDescent="0.25">
      <c r="A134" s="13">
        <v>131</v>
      </c>
      <c r="B134" s="30" t="s">
        <v>229</v>
      </c>
      <c r="C134" s="30" t="s">
        <v>230</v>
      </c>
      <c r="D134" s="15">
        <v>3230</v>
      </c>
      <c r="E134" s="13" t="s">
        <v>12</v>
      </c>
      <c r="F134" s="58">
        <v>3230</v>
      </c>
    </row>
    <row r="135" spans="1:6" ht="60.75" customHeight="1" x14ac:dyDescent="0.25">
      <c r="A135" s="13">
        <v>132</v>
      </c>
      <c r="B135" s="33" t="s">
        <v>179</v>
      </c>
      <c r="C135" s="17" t="s">
        <v>129</v>
      </c>
      <c r="D135" s="15">
        <v>6000</v>
      </c>
      <c r="E135" s="13" t="s">
        <v>25</v>
      </c>
      <c r="F135" s="58">
        <v>6000</v>
      </c>
    </row>
    <row r="136" spans="1:6" ht="75" customHeight="1" x14ac:dyDescent="0.25">
      <c r="A136" s="13">
        <v>133</v>
      </c>
      <c r="B136" s="55" t="s">
        <v>231</v>
      </c>
      <c r="C136" s="43" t="s">
        <v>232</v>
      </c>
      <c r="D136" s="15">
        <v>750</v>
      </c>
      <c r="E136" s="13" t="s">
        <v>12</v>
      </c>
      <c r="F136" s="59">
        <v>690</v>
      </c>
    </row>
    <row r="137" spans="1:6" ht="45" customHeight="1" x14ac:dyDescent="0.25">
      <c r="A137" s="13">
        <v>134</v>
      </c>
      <c r="B137" s="19" t="s">
        <v>233</v>
      </c>
      <c r="C137" s="17" t="s">
        <v>234</v>
      </c>
      <c r="D137" s="15">
        <v>50</v>
      </c>
      <c r="E137" s="13" t="s">
        <v>140</v>
      </c>
      <c r="F137" s="60">
        <v>50</v>
      </c>
    </row>
    <row r="138" spans="1:6" ht="50.25" customHeight="1" x14ac:dyDescent="0.25">
      <c r="A138" s="13">
        <v>135</v>
      </c>
      <c r="B138" s="30" t="s">
        <v>130</v>
      </c>
      <c r="C138" s="17" t="s">
        <v>235</v>
      </c>
      <c r="D138" s="15">
        <v>465</v>
      </c>
      <c r="E138" s="13" t="s">
        <v>6</v>
      </c>
      <c r="F138" s="58">
        <v>465</v>
      </c>
    </row>
    <row r="139" spans="1:6" ht="42.75" customHeight="1" x14ac:dyDescent="0.25">
      <c r="A139" s="13">
        <v>136</v>
      </c>
      <c r="B139" s="17" t="s">
        <v>236</v>
      </c>
      <c r="C139" s="17" t="s">
        <v>237</v>
      </c>
      <c r="D139" s="15">
        <v>8436.6299999999992</v>
      </c>
      <c r="E139" s="13" t="s">
        <v>12</v>
      </c>
      <c r="F139" s="58">
        <v>8436.6</v>
      </c>
    </row>
    <row r="140" spans="1:6" ht="62.25" customHeight="1" x14ac:dyDescent="0.25">
      <c r="A140" s="13">
        <v>137</v>
      </c>
      <c r="B140" s="30" t="s">
        <v>103</v>
      </c>
      <c r="C140" s="17" t="s">
        <v>238</v>
      </c>
      <c r="D140" s="15">
        <v>3686.91</v>
      </c>
      <c r="E140" s="13" t="s">
        <v>12</v>
      </c>
      <c r="F140" s="58">
        <v>3686.91</v>
      </c>
    </row>
    <row r="141" spans="1:6" ht="63" customHeight="1" x14ac:dyDescent="0.25">
      <c r="A141" s="13">
        <v>138</v>
      </c>
      <c r="B141" s="17" t="s">
        <v>236</v>
      </c>
      <c r="C141" s="17" t="s">
        <v>239</v>
      </c>
      <c r="D141" s="15">
        <v>11363.86</v>
      </c>
      <c r="E141" s="13" t="s">
        <v>12</v>
      </c>
      <c r="F141" s="58">
        <v>11032.87</v>
      </c>
    </row>
    <row r="142" spans="1:6" ht="55.5" customHeight="1" x14ac:dyDescent="0.25">
      <c r="A142" s="13">
        <v>139</v>
      </c>
      <c r="B142" s="17" t="s">
        <v>240</v>
      </c>
      <c r="C142" s="30" t="s">
        <v>241</v>
      </c>
      <c r="D142" s="15">
        <v>200</v>
      </c>
      <c r="E142" s="13" t="s">
        <v>25</v>
      </c>
      <c r="F142" s="58">
        <v>200</v>
      </c>
    </row>
    <row r="143" spans="1:6" ht="48.75" customHeight="1" x14ac:dyDescent="0.25">
      <c r="A143" s="13">
        <v>140</v>
      </c>
      <c r="B143" s="44" t="s">
        <v>231</v>
      </c>
      <c r="C143" s="21" t="s">
        <v>242</v>
      </c>
      <c r="D143" s="15">
        <v>300</v>
      </c>
      <c r="E143" s="13" t="s">
        <v>12</v>
      </c>
      <c r="F143" s="58">
        <v>300</v>
      </c>
    </row>
    <row r="144" spans="1:6" ht="48.75" customHeight="1" x14ac:dyDescent="0.25">
      <c r="A144" s="13">
        <v>141</v>
      </c>
      <c r="B144" s="42" t="s">
        <v>243</v>
      </c>
      <c r="C144" s="30" t="s">
        <v>244</v>
      </c>
      <c r="D144" s="15">
        <v>330</v>
      </c>
      <c r="E144" s="13" t="s">
        <v>12</v>
      </c>
      <c r="F144" s="58">
        <v>330</v>
      </c>
    </row>
    <row r="145" spans="1:6" ht="45" customHeight="1" x14ac:dyDescent="0.25">
      <c r="A145" s="13">
        <v>142</v>
      </c>
      <c r="B145" s="17" t="s">
        <v>165</v>
      </c>
      <c r="C145" s="17" t="s">
        <v>166</v>
      </c>
      <c r="D145" s="15">
        <v>1373</v>
      </c>
      <c r="E145" s="13" t="s">
        <v>118</v>
      </c>
      <c r="F145" s="59">
        <v>1373</v>
      </c>
    </row>
    <row r="146" spans="1:6" ht="47.25" customHeight="1" x14ac:dyDescent="0.25">
      <c r="A146" s="13">
        <v>143</v>
      </c>
      <c r="B146" s="30" t="s">
        <v>147</v>
      </c>
      <c r="C146" s="21" t="s">
        <v>245</v>
      </c>
      <c r="D146" s="15">
        <v>380</v>
      </c>
      <c r="E146" s="13" t="s">
        <v>118</v>
      </c>
      <c r="F146" s="58">
        <v>380</v>
      </c>
    </row>
    <row r="147" spans="1:6" ht="57" customHeight="1" x14ac:dyDescent="0.25">
      <c r="A147" s="13">
        <v>144</v>
      </c>
      <c r="B147" s="19" t="s">
        <v>246</v>
      </c>
      <c r="C147" s="17" t="s">
        <v>247</v>
      </c>
      <c r="D147" s="15">
        <v>918</v>
      </c>
      <c r="E147" s="13" t="s">
        <v>118</v>
      </c>
      <c r="F147" s="58">
        <v>918</v>
      </c>
    </row>
    <row r="148" spans="1:6" ht="50.25" customHeight="1" x14ac:dyDescent="0.25">
      <c r="A148" s="13">
        <v>145</v>
      </c>
      <c r="B148" s="30" t="s">
        <v>248</v>
      </c>
      <c r="C148" s="17" t="s">
        <v>249</v>
      </c>
      <c r="D148" s="15">
        <v>2800</v>
      </c>
      <c r="E148" s="13" t="s">
        <v>12</v>
      </c>
      <c r="F148" s="58">
        <v>2708</v>
      </c>
    </row>
    <row r="149" spans="1:6" ht="47.25" customHeight="1" x14ac:dyDescent="0.25">
      <c r="A149" s="13">
        <v>146</v>
      </c>
      <c r="B149" s="42" t="s">
        <v>250</v>
      </c>
      <c r="C149" s="43" t="s">
        <v>251</v>
      </c>
      <c r="D149" s="25">
        <v>974.99</v>
      </c>
      <c r="E149" s="13" t="s">
        <v>12</v>
      </c>
      <c r="F149" s="60">
        <v>974.99</v>
      </c>
    </row>
    <row r="150" spans="1:6" ht="60" customHeight="1" x14ac:dyDescent="0.25">
      <c r="A150" s="13">
        <v>147</v>
      </c>
      <c r="B150" s="17" t="s">
        <v>39</v>
      </c>
      <c r="C150" s="17" t="s">
        <v>40</v>
      </c>
      <c r="D150" s="15">
        <v>4960</v>
      </c>
      <c r="E150" s="13" t="s">
        <v>6</v>
      </c>
      <c r="F150" s="58">
        <f>925.35+587.72+287.23</f>
        <v>1800.3000000000002</v>
      </c>
    </row>
    <row r="151" spans="1:6" ht="60" customHeight="1" x14ac:dyDescent="0.25">
      <c r="A151" s="13">
        <v>148</v>
      </c>
      <c r="B151" s="17" t="s">
        <v>252</v>
      </c>
      <c r="C151" s="30" t="s">
        <v>54</v>
      </c>
      <c r="D151" s="15">
        <v>50</v>
      </c>
      <c r="E151" s="13" t="s">
        <v>25</v>
      </c>
      <c r="F151" s="59">
        <v>50</v>
      </c>
    </row>
    <row r="152" spans="1:6" ht="53.25" customHeight="1" x14ac:dyDescent="0.25">
      <c r="A152" s="13">
        <v>149</v>
      </c>
      <c r="B152" s="45" t="s">
        <v>253</v>
      </c>
      <c r="C152" s="17" t="s">
        <v>254</v>
      </c>
      <c r="D152" s="15">
        <v>2299</v>
      </c>
      <c r="E152" s="13" t="s">
        <v>12</v>
      </c>
      <c r="F152" s="69">
        <v>2299</v>
      </c>
    </row>
    <row r="153" spans="1:6" ht="45" customHeight="1" x14ac:dyDescent="0.25">
      <c r="A153" s="13">
        <v>150</v>
      </c>
      <c r="B153" s="37" t="s">
        <v>16</v>
      </c>
      <c r="C153" s="17" t="s">
        <v>255</v>
      </c>
      <c r="D153" s="15">
        <v>204</v>
      </c>
      <c r="E153" s="13" t="s">
        <v>6</v>
      </c>
      <c r="F153" s="58">
        <v>204</v>
      </c>
    </row>
    <row r="154" spans="1:6" ht="51" customHeight="1" x14ac:dyDescent="0.25">
      <c r="A154" s="13">
        <v>151</v>
      </c>
      <c r="B154" s="35" t="s">
        <v>256</v>
      </c>
      <c r="C154" s="17" t="s">
        <v>257</v>
      </c>
      <c r="D154" s="15">
        <v>680</v>
      </c>
      <c r="E154" s="13" t="s">
        <v>12</v>
      </c>
      <c r="F154" s="59">
        <v>680</v>
      </c>
    </row>
    <row r="155" spans="1:6" ht="41.25" customHeight="1" x14ac:dyDescent="0.25">
      <c r="A155" s="13">
        <v>152</v>
      </c>
      <c r="B155" s="19" t="s">
        <v>258</v>
      </c>
      <c r="C155" s="17" t="s">
        <v>150</v>
      </c>
      <c r="D155" s="15">
        <v>2757</v>
      </c>
      <c r="E155" s="13" t="s">
        <v>118</v>
      </c>
      <c r="F155" s="58">
        <v>2757</v>
      </c>
    </row>
    <row r="156" spans="1:6" ht="38.25" customHeight="1" x14ac:dyDescent="0.25">
      <c r="A156" s="13">
        <v>153</v>
      </c>
      <c r="B156" s="19" t="s">
        <v>246</v>
      </c>
      <c r="C156" s="17" t="s">
        <v>247</v>
      </c>
      <c r="D156" s="15">
        <v>1377</v>
      </c>
      <c r="E156" s="13" t="s">
        <v>118</v>
      </c>
      <c r="F156" s="58">
        <v>1377</v>
      </c>
    </row>
    <row r="157" spans="1:6" ht="36" customHeight="1" x14ac:dyDescent="0.25">
      <c r="A157" s="13">
        <v>154</v>
      </c>
      <c r="B157" s="30" t="s">
        <v>124</v>
      </c>
      <c r="C157" s="17" t="s">
        <v>259</v>
      </c>
      <c r="D157" s="15">
        <v>1340</v>
      </c>
      <c r="E157" s="13" t="s">
        <v>12</v>
      </c>
      <c r="F157" s="58">
        <v>1340</v>
      </c>
    </row>
    <row r="158" spans="1:6" ht="45" customHeight="1" x14ac:dyDescent="0.25">
      <c r="A158" s="13">
        <v>155</v>
      </c>
      <c r="B158" s="30" t="s">
        <v>124</v>
      </c>
      <c r="C158" s="30" t="s">
        <v>260</v>
      </c>
      <c r="D158" s="15">
        <v>450</v>
      </c>
      <c r="E158" s="13" t="s">
        <v>12</v>
      </c>
      <c r="F158" s="58">
        <v>450</v>
      </c>
    </row>
    <row r="159" spans="1:6" ht="47.25" customHeight="1" x14ac:dyDescent="0.25">
      <c r="A159" s="13">
        <v>156</v>
      </c>
      <c r="B159" s="37" t="s">
        <v>262</v>
      </c>
      <c r="C159" s="30" t="s">
        <v>261</v>
      </c>
      <c r="D159" s="15">
        <v>1280</v>
      </c>
      <c r="E159" s="13" t="s">
        <v>118</v>
      </c>
      <c r="F159" s="58">
        <v>1280</v>
      </c>
    </row>
    <row r="160" spans="1:6" ht="48" customHeight="1" x14ac:dyDescent="0.25">
      <c r="A160" s="13">
        <v>157</v>
      </c>
      <c r="B160" s="37" t="s">
        <v>263</v>
      </c>
      <c r="C160" s="30" t="s">
        <v>261</v>
      </c>
      <c r="D160" s="15">
        <v>835</v>
      </c>
      <c r="E160" s="13" t="s">
        <v>118</v>
      </c>
      <c r="F160" s="58">
        <v>835</v>
      </c>
    </row>
    <row r="161" spans="1:6" ht="64.5" customHeight="1" x14ac:dyDescent="0.25">
      <c r="A161" s="13">
        <v>158</v>
      </c>
      <c r="B161" s="30" t="s">
        <v>214</v>
      </c>
      <c r="C161" s="17" t="s">
        <v>264</v>
      </c>
      <c r="D161" s="15">
        <v>121947.85</v>
      </c>
      <c r="E161" s="13" t="s">
        <v>193</v>
      </c>
      <c r="F161" s="58">
        <v>118142</v>
      </c>
    </row>
    <row r="162" spans="1:6" ht="39.75" customHeight="1" x14ac:dyDescent="0.25">
      <c r="A162" s="13">
        <v>159</v>
      </c>
      <c r="B162" s="30" t="s">
        <v>265</v>
      </c>
      <c r="C162" s="30" t="s">
        <v>261</v>
      </c>
      <c r="D162" s="15">
        <v>585</v>
      </c>
      <c r="E162" s="13" t="s">
        <v>118</v>
      </c>
      <c r="F162" s="58">
        <v>585</v>
      </c>
    </row>
    <row r="163" spans="1:6" ht="30.75" customHeight="1" x14ac:dyDescent="0.25">
      <c r="A163" s="13">
        <v>160</v>
      </c>
      <c r="B163" s="30" t="s">
        <v>266</v>
      </c>
      <c r="C163" s="17" t="s">
        <v>261</v>
      </c>
      <c r="D163" s="15">
        <v>480</v>
      </c>
      <c r="E163" s="13" t="s">
        <v>118</v>
      </c>
      <c r="F163" s="58">
        <v>480</v>
      </c>
    </row>
    <row r="164" spans="1:6" ht="48" customHeight="1" x14ac:dyDescent="0.25">
      <c r="A164" s="13">
        <v>161</v>
      </c>
      <c r="B164" s="24" t="s">
        <v>267</v>
      </c>
      <c r="C164" s="24" t="s">
        <v>261</v>
      </c>
      <c r="D164" s="25">
        <v>560</v>
      </c>
      <c r="E164" s="29" t="s">
        <v>118</v>
      </c>
      <c r="F164" s="65">
        <v>560</v>
      </c>
    </row>
    <row r="165" spans="1:6" ht="63" customHeight="1" x14ac:dyDescent="0.25">
      <c r="A165" s="13">
        <v>162</v>
      </c>
      <c r="B165" s="17" t="s">
        <v>198</v>
      </c>
      <c r="C165" s="17" t="s">
        <v>268</v>
      </c>
      <c r="D165" s="15">
        <v>130</v>
      </c>
      <c r="E165" s="13" t="s">
        <v>12</v>
      </c>
      <c r="F165" s="58">
        <v>130</v>
      </c>
    </row>
    <row r="166" spans="1:6" ht="53.25" customHeight="1" x14ac:dyDescent="0.25">
      <c r="A166" s="13">
        <v>163</v>
      </c>
      <c r="B166" s="30" t="s">
        <v>124</v>
      </c>
      <c r="C166" s="17" t="s">
        <v>125</v>
      </c>
      <c r="D166" s="15">
        <v>1775</v>
      </c>
      <c r="E166" s="13" t="s">
        <v>12</v>
      </c>
      <c r="F166" s="58">
        <v>1775</v>
      </c>
    </row>
    <row r="167" spans="1:6" ht="42" customHeight="1" x14ac:dyDescent="0.25">
      <c r="A167" s="13">
        <v>164</v>
      </c>
      <c r="B167" s="30" t="s">
        <v>103</v>
      </c>
      <c r="C167" s="17" t="s">
        <v>269</v>
      </c>
      <c r="D167" s="15">
        <v>1848.75</v>
      </c>
      <c r="E167" s="13" t="s">
        <v>12</v>
      </c>
      <c r="F167" s="58">
        <v>1848.75</v>
      </c>
    </row>
    <row r="168" spans="1:6" ht="68.25" customHeight="1" x14ac:dyDescent="0.25">
      <c r="A168" s="13">
        <v>165</v>
      </c>
      <c r="B168" s="30" t="s">
        <v>270</v>
      </c>
      <c r="C168" s="17" t="s">
        <v>271</v>
      </c>
      <c r="D168" s="15">
        <v>363</v>
      </c>
      <c r="E168" s="13" t="s">
        <v>12</v>
      </c>
      <c r="F168" s="58">
        <v>363</v>
      </c>
    </row>
    <row r="169" spans="1:6" ht="52.5" customHeight="1" x14ac:dyDescent="0.25">
      <c r="A169" s="13">
        <v>166</v>
      </c>
      <c r="B169" s="30" t="s">
        <v>153</v>
      </c>
      <c r="C169" s="17" t="s">
        <v>272</v>
      </c>
      <c r="D169" s="15">
        <v>564</v>
      </c>
      <c r="E169" s="13" t="s">
        <v>12</v>
      </c>
      <c r="F169" s="58">
        <v>564</v>
      </c>
    </row>
    <row r="170" spans="1:6" ht="48" customHeight="1" x14ac:dyDescent="0.25">
      <c r="A170" s="13">
        <v>167</v>
      </c>
      <c r="B170" s="30" t="s">
        <v>124</v>
      </c>
      <c r="C170" s="17" t="s">
        <v>273</v>
      </c>
      <c r="D170" s="15">
        <v>755.4</v>
      </c>
      <c r="E170" s="13" t="s">
        <v>12</v>
      </c>
      <c r="F170" s="58">
        <v>755.4</v>
      </c>
    </row>
    <row r="171" spans="1:6" ht="69" customHeight="1" x14ac:dyDescent="0.25">
      <c r="A171" s="13">
        <v>168</v>
      </c>
      <c r="B171" s="30" t="s">
        <v>274</v>
      </c>
      <c r="C171" s="17" t="s">
        <v>275</v>
      </c>
      <c r="D171" s="15">
        <v>740</v>
      </c>
      <c r="E171" s="13" t="s">
        <v>12</v>
      </c>
      <c r="F171" s="58">
        <v>740</v>
      </c>
    </row>
    <row r="172" spans="1:6" ht="60.75" customHeight="1" x14ac:dyDescent="0.25">
      <c r="A172" s="13">
        <v>169</v>
      </c>
      <c r="B172" s="17" t="s">
        <v>276</v>
      </c>
      <c r="C172" s="17" t="s">
        <v>277</v>
      </c>
      <c r="D172" s="15">
        <v>84.2</v>
      </c>
      <c r="E172" s="13" t="s">
        <v>12</v>
      </c>
      <c r="F172" s="58">
        <v>84.2</v>
      </c>
    </row>
    <row r="173" spans="1:6" ht="50.25" customHeight="1" x14ac:dyDescent="0.25">
      <c r="A173" s="13">
        <v>170</v>
      </c>
      <c r="B173" s="36" t="s">
        <v>189</v>
      </c>
      <c r="C173" s="30" t="s">
        <v>190</v>
      </c>
      <c r="D173" s="15">
        <v>10798.6</v>
      </c>
      <c r="E173" s="13" t="s">
        <v>38</v>
      </c>
      <c r="F173" s="58">
        <v>10798.6</v>
      </c>
    </row>
    <row r="174" spans="1:6" ht="57" customHeight="1" x14ac:dyDescent="0.25">
      <c r="A174" s="13">
        <v>171</v>
      </c>
      <c r="B174" s="46" t="s">
        <v>278</v>
      </c>
      <c r="C174" s="47" t="s">
        <v>279</v>
      </c>
      <c r="D174" s="48">
        <v>50</v>
      </c>
      <c r="E174" s="13" t="s">
        <v>140</v>
      </c>
      <c r="F174" s="58">
        <v>50</v>
      </c>
    </row>
    <row r="175" spans="1:6" ht="62.25" customHeight="1" x14ac:dyDescent="0.25">
      <c r="A175" s="13">
        <v>172</v>
      </c>
      <c r="B175" s="49" t="s">
        <v>130</v>
      </c>
      <c r="C175" s="17" t="s">
        <v>280</v>
      </c>
      <c r="D175" s="15">
        <v>1140</v>
      </c>
      <c r="E175" s="13" t="s">
        <v>6</v>
      </c>
      <c r="F175" s="58">
        <v>1140</v>
      </c>
    </row>
    <row r="176" spans="1:6" ht="50.25" customHeight="1" x14ac:dyDescent="0.25">
      <c r="A176" s="13">
        <v>173</v>
      </c>
      <c r="B176" s="30" t="s">
        <v>141</v>
      </c>
      <c r="C176" s="30" t="s">
        <v>281</v>
      </c>
      <c r="D176" s="15">
        <v>77.099999999999994</v>
      </c>
      <c r="E176" s="13" t="s">
        <v>12</v>
      </c>
      <c r="F176" s="58">
        <v>77.099999999999994</v>
      </c>
    </row>
    <row r="177" spans="1:6" ht="45" customHeight="1" x14ac:dyDescent="0.25">
      <c r="A177" s="13">
        <v>174</v>
      </c>
      <c r="B177" s="30" t="s">
        <v>282</v>
      </c>
      <c r="C177" s="30" t="s">
        <v>283</v>
      </c>
      <c r="D177" s="15">
        <v>740</v>
      </c>
      <c r="E177" s="13" t="s">
        <v>6</v>
      </c>
      <c r="F177" s="58">
        <v>740</v>
      </c>
    </row>
    <row r="178" spans="1:6" ht="69" customHeight="1" x14ac:dyDescent="0.25">
      <c r="A178" s="13">
        <v>175</v>
      </c>
      <c r="B178" s="30" t="s">
        <v>284</v>
      </c>
      <c r="C178" s="17" t="s">
        <v>285</v>
      </c>
      <c r="D178" s="15">
        <v>1372</v>
      </c>
      <c r="E178" s="13" t="s">
        <v>12</v>
      </c>
      <c r="F178" s="58">
        <v>1372</v>
      </c>
    </row>
    <row r="179" spans="1:6" ht="60" customHeight="1" x14ac:dyDescent="0.25">
      <c r="A179" s="13">
        <v>176</v>
      </c>
      <c r="B179" s="50" t="s">
        <v>286</v>
      </c>
      <c r="C179" s="17" t="s">
        <v>287</v>
      </c>
      <c r="D179" s="15">
        <v>2223.9</v>
      </c>
      <c r="E179" s="13" t="s">
        <v>118</v>
      </c>
      <c r="F179" s="58">
        <v>2223.9</v>
      </c>
    </row>
    <row r="180" spans="1:6" ht="60" customHeight="1" x14ac:dyDescent="0.25">
      <c r="A180" s="13">
        <v>177</v>
      </c>
      <c r="B180" s="51" t="s">
        <v>288</v>
      </c>
      <c r="C180" s="17" t="s">
        <v>289</v>
      </c>
      <c r="D180" s="15">
        <v>288000</v>
      </c>
      <c r="E180" s="13" t="s">
        <v>216</v>
      </c>
      <c r="F180" s="59">
        <v>288000</v>
      </c>
    </row>
    <row r="181" spans="1:6" ht="51.75" customHeight="1" x14ac:dyDescent="0.25">
      <c r="A181" s="13">
        <v>178</v>
      </c>
      <c r="B181" s="17" t="s">
        <v>130</v>
      </c>
      <c r="C181" s="17" t="s">
        <v>290</v>
      </c>
      <c r="D181" s="15">
        <v>872</v>
      </c>
      <c r="E181" s="13" t="s">
        <v>6</v>
      </c>
      <c r="F181" s="59">
        <v>0</v>
      </c>
    </row>
    <row r="182" spans="1:6" ht="57.75" customHeight="1" x14ac:dyDescent="0.25">
      <c r="A182" s="13">
        <v>179</v>
      </c>
      <c r="B182" s="17" t="s">
        <v>422</v>
      </c>
      <c r="C182" s="17" t="s">
        <v>291</v>
      </c>
      <c r="D182" s="15">
        <v>636</v>
      </c>
      <c r="E182" s="13" t="s">
        <v>6</v>
      </c>
      <c r="F182" s="58">
        <v>636</v>
      </c>
    </row>
    <row r="183" spans="1:6" ht="54.75" customHeight="1" x14ac:dyDescent="0.25">
      <c r="A183" s="13">
        <v>180</v>
      </c>
      <c r="B183" s="30" t="s">
        <v>292</v>
      </c>
      <c r="C183" s="17" t="s">
        <v>293</v>
      </c>
      <c r="D183" s="15">
        <v>3200</v>
      </c>
      <c r="E183" s="13" t="s">
        <v>118</v>
      </c>
      <c r="F183" s="59">
        <v>3200</v>
      </c>
    </row>
    <row r="184" spans="1:6" ht="54" customHeight="1" x14ac:dyDescent="0.25">
      <c r="A184" s="13">
        <v>181</v>
      </c>
      <c r="B184" s="30" t="s">
        <v>294</v>
      </c>
      <c r="C184" s="30" t="s">
        <v>295</v>
      </c>
      <c r="D184" s="15">
        <v>7000</v>
      </c>
      <c r="E184" s="13" t="s">
        <v>118</v>
      </c>
      <c r="F184" s="59">
        <v>5400</v>
      </c>
    </row>
    <row r="185" spans="1:6" ht="42.75" customHeight="1" x14ac:dyDescent="0.25">
      <c r="A185" s="13">
        <v>182</v>
      </c>
      <c r="B185" s="17" t="s">
        <v>422</v>
      </c>
      <c r="C185" s="17" t="s">
        <v>296</v>
      </c>
      <c r="D185" s="15">
        <v>2604</v>
      </c>
      <c r="E185" s="13" t="s">
        <v>6</v>
      </c>
      <c r="F185" s="58">
        <v>2604</v>
      </c>
    </row>
    <row r="186" spans="1:6" ht="60.75" customHeight="1" x14ac:dyDescent="0.25">
      <c r="A186" s="13">
        <v>183</v>
      </c>
      <c r="B186" s="17" t="s">
        <v>422</v>
      </c>
      <c r="C186" s="17" t="s">
        <v>297</v>
      </c>
      <c r="D186" s="15">
        <v>560</v>
      </c>
      <c r="E186" s="13" t="s">
        <v>6</v>
      </c>
      <c r="F186" s="58">
        <v>560</v>
      </c>
    </row>
    <row r="187" spans="1:6" ht="53.25" customHeight="1" x14ac:dyDescent="0.25">
      <c r="A187" s="13">
        <v>184</v>
      </c>
      <c r="B187" s="17" t="s">
        <v>422</v>
      </c>
      <c r="C187" s="17" t="s">
        <v>298</v>
      </c>
      <c r="D187" s="15">
        <v>838.8</v>
      </c>
      <c r="E187" s="13" t="s">
        <v>6</v>
      </c>
      <c r="F187" s="58">
        <v>838.8</v>
      </c>
    </row>
    <row r="188" spans="1:6" ht="54.75" customHeight="1" x14ac:dyDescent="0.25">
      <c r="A188" s="13">
        <v>185</v>
      </c>
      <c r="B188" s="17" t="s">
        <v>299</v>
      </c>
      <c r="C188" s="17" t="s">
        <v>300</v>
      </c>
      <c r="D188" s="15">
        <v>20.25</v>
      </c>
      <c r="E188" s="13" t="s">
        <v>12</v>
      </c>
      <c r="F188" s="59">
        <v>20.25</v>
      </c>
    </row>
    <row r="189" spans="1:6" ht="46.5" customHeight="1" x14ac:dyDescent="0.25">
      <c r="A189" s="13">
        <v>186</v>
      </c>
      <c r="B189" s="30" t="s">
        <v>301</v>
      </c>
      <c r="C189" s="30" t="s">
        <v>302</v>
      </c>
      <c r="D189" s="15">
        <v>1250</v>
      </c>
      <c r="E189" s="13" t="s">
        <v>118</v>
      </c>
      <c r="F189" s="59">
        <v>1250</v>
      </c>
    </row>
    <row r="190" spans="1:6" ht="55.5" customHeight="1" x14ac:dyDescent="0.25">
      <c r="A190" s="13">
        <v>187</v>
      </c>
      <c r="B190" s="19" t="s">
        <v>303</v>
      </c>
      <c r="C190" s="33" t="s">
        <v>304</v>
      </c>
      <c r="D190" s="15">
        <v>7900</v>
      </c>
      <c r="E190" s="13" t="s">
        <v>12</v>
      </c>
      <c r="F190" s="58">
        <v>7900</v>
      </c>
    </row>
    <row r="191" spans="1:6" ht="54" customHeight="1" x14ac:dyDescent="0.25">
      <c r="A191" s="13">
        <v>188</v>
      </c>
      <c r="B191" s="35" t="s">
        <v>305</v>
      </c>
      <c r="C191" s="17" t="s">
        <v>238</v>
      </c>
      <c r="D191" s="15">
        <v>2303.19</v>
      </c>
      <c r="E191" s="13" t="s">
        <v>12</v>
      </c>
      <c r="F191" s="59">
        <v>2303.19</v>
      </c>
    </row>
    <row r="192" spans="1:6" ht="57" customHeight="1" x14ac:dyDescent="0.25">
      <c r="A192" s="13">
        <v>189</v>
      </c>
      <c r="B192" s="19" t="s">
        <v>306</v>
      </c>
      <c r="C192" s="33" t="s">
        <v>307</v>
      </c>
      <c r="D192" s="15">
        <v>519</v>
      </c>
      <c r="E192" s="13" t="s">
        <v>12</v>
      </c>
      <c r="F192" s="58">
        <v>519</v>
      </c>
    </row>
    <row r="193" spans="1:6" ht="55.5" customHeight="1" x14ac:dyDescent="0.25">
      <c r="A193" s="13">
        <v>190</v>
      </c>
      <c r="B193" s="49" t="s">
        <v>278</v>
      </c>
      <c r="C193" s="52" t="s">
        <v>308</v>
      </c>
      <c r="D193" s="15">
        <v>50</v>
      </c>
      <c r="E193" s="13" t="s">
        <v>140</v>
      </c>
      <c r="F193" s="58">
        <v>50</v>
      </c>
    </row>
    <row r="194" spans="1:6" ht="43.5" customHeight="1" x14ac:dyDescent="0.25">
      <c r="A194" s="13">
        <v>191</v>
      </c>
      <c r="B194" s="17" t="s">
        <v>309</v>
      </c>
      <c r="C194" s="17" t="s">
        <v>310</v>
      </c>
      <c r="D194" s="15">
        <v>15000</v>
      </c>
      <c r="E194" s="13" t="s">
        <v>38</v>
      </c>
      <c r="F194" s="58">
        <v>6699.11</v>
      </c>
    </row>
    <row r="195" spans="1:6" ht="48.75" customHeight="1" x14ac:dyDescent="0.25">
      <c r="A195" s="13">
        <v>192</v>
      </c>
      <c r="B195" s="17" t="s">
        <v>311</v>
      </c>
      <c r="C195" s="17" t="s">
        <v>312</v>
      </c>
      <c r="D195" s="15">
        <v>1600</v>
      </c>
      <c r="E195" s="13" t="s">
        <v>118</v>
      </c>
      <c r="F195" s="58">
        <v>1600</v>
      </c>
    </row>
    <row r="196" spans="1:6" ht="61.5" customHeight="1" x14ac:dyDescent="0.25">
      <c r="A196" s="13">
        <v>193</v>
      </c>
      <c r="B196" s="36" t="s">
        <v>313</v>
      </c>
      <c r="C196" s="36" t="s">
        <v>314</v>
      </c>
      <c r="D196" s="15">
        <v>1038</v>
      </c>
      <c r="E196" s="13" t="s">
        <v>12</v>
      </c>
      <c r="F196" s="58">
        <v>1038</v>
      </c>
    </row>
    <row r="197" spans="1:6" ht="29.25" customHeight="1" x14ac:dyDescent="0.25">
      <c r="A197" s="13">
        <v>194</v>
      </c>
      <c r="B197" s="37" t="s">
        <v>315</v>
      </c>
      <c r="C197" s="30" t="s">
        <v>316</v>
      </c>
      <c r="D197" s="15">
        <v>5900</v>
      </c>
      <c r="E197" s="13" t="s">
        <v>118</v>
      </c>
      <c r="F197" s="59">
        <v>5900</v>
      </c>
    </row>
    <row r="198" spans="1:6" ht="52.5" customHeight="1" x14ac:dyDescent="0.25">
      <c r="A198" s="13">
        <v>195</v>
      </c>
      <c r="B198" s="30" t="s">
        <v>317</v>
      </c>
      <c r="C198" s="17" t="s">
        <v>318</v>
      </c>
      <c r="D198" s="15">
        <v>200</v>
      </c>
      <c r="E198" s="13" t="s">
        <v>12</v>
      </c>
      <c r="F198" s="60">
        <v>200</v>
      </c>
    </row>
    <row r="199" spans="1:6" ht="50.25" customHeight="1" x14ac:dyDescent="0.25">
      <c r="A199" s="13">
        <v>196</v>
      </c>
      <c r="B199" s="37" t="s">
        <v>319</v>
      </c>
      <c r="C199" s="17" t="s">
        <v>320</v>
      </c>
      <c r="D199" s="15">
        <v>204</v>
      </c>
      <c r="E199" s="13" t="s">
        <v>6</v>
      </c>
      <c r="F199" s="59">
        <v>0</v>
      </c>
    </row>
    <row r="200" spans="1:6" ht="56.25" customHeight="1" x14ac:dyDescent="0.25">
      <c r="A200" s="13">
        <v>197</v>
      </c>
      <c r="B200" s="30" t="s">
        <v>321</v>
      </c>
      <c r="C200" s="17" t="s">
        <v>287</v>
      </c>
      <c r="D200" s="15">
        <v>864</v>
      </c>
      <c r="E200" s="13" t="s">
        <v>118</v>
      </c>
      <c r="F200" s="60">
        <v>864</v>
      </c>
    </row>
    <row r="201" spans="1:6" ht="48.75" customHeight="1" x14ac:dyDescent="0.25">
      <c r="A201" s="13">
        <v>198</v>
      </c>
      <c r="B201" s="37" t="s">
        <v>319</v>
      </c>
      <c r="C201" s="17" t="s">
        <v>322</v>
      </c>
      <c r="D201" s="15">
        <v>465</v>
      </c>
      <c r="E201" s="13" t="s">
        <v>6</v>
      </c>
      <c r="F201" s="58">
        <v>465</v>
      </c>
    </row>
    <row r="202" spans="1:6" ht="59.25" customHeight="1" x14ac:dyDescent="0.25">
      <c r="A202" s="13">
        <v>199</v>
      </c>
      <c r="B202" s="17" t="s">
        <v>323</v>
      </c>
      <c r="C202" s="17" t="s">
        <v>324</v>
      </c>
      <c r="D202" s="15">
        <v>1600</v>
      </c>
      <c r="E202" s="13" t="s">
        <v>25</v>
      </c>
      <c r="F202" s="59">
        <v>1600</v>
      </c>
    </row>
    <row r="203" spans="1:6" ht="39.75" customHeight="1" x14ac:dyDescent="0.25">
      <c r="A203" s="13">
        <v>200</v>
      </c>
      <c r="B203" s="30" t="s">
        <v>325</v>
      </c>
      <c r="C203" s="17" t="s">
        <v>326</v>
      </c>
      <c r="D203" s="15">
        <v>628288.88</v>
      </c>
      <c r="E203" s="13" t="s">
        <v>216</v>
      </c>
      <c r="F203" s="70">
        <v>628288.88</v>
      </c>
    </row>
    <row r="204" spans="1:6" ht="43.5" customHeight="1" x14ac:dyDescent="0.25">
      <c r="A204" s="13">
        <v>201</v>
      </c>
      <c r="B204" s="30" t="s">
        <v>327</v>
      </c>
      <c r="C204" s="30" t="s">
        <v>328</v>
      </c>
      <c r="D204" s="15">
        <v>585</v>
      </c>
      <c r="E204" s="13" t="s">
        <v>118</v>
      </c>
      <c r="F204" s="58">
        <v>585</v>
      </c>
    </row>
    <row r="205" spans="1:6" ht="63.75" customHeight="1" x14ac:dyDescent="0.25">
      <c r="A205" s="13">
        <v>202</v>
      </c>
      <c r="B205" s="30" t="s">
        <v>329</v>
      </c>
      <c r="C205" s="30" t="s">
        <v>330</v>
      </c>
      <c r="D205" s="15">
        <v>640</v>
      </c>
      <c r="E205" s="13" t="s">
        <v>118</v>
      </c>
      <c r="F205" s="58">
        <v>640</v>
      </c>
    </row>
    <row r="206" spans="1:6" ht="51" customHeight="1" x14ac:dyDescent="0.25">
      <c r="A206" s="13">
        <v>203</v>
      </c>
      <c r="B206" s="30" t="s">
        <v>331</v>
      </c>
      <c r="C206" s="30" t="s">
        <v>332</v>
      </c>
      <c r="D206" s="15">
        <v>8520</v>
      </c>
      <c r="E206" s="13" t="s">
        <v>38</v>
      </c>
      <c r="F206" s="60">
        <v>7810</v>
      </c>
    </row>
    <row r="207" spans="1:6" ht="74.25" customHeight="1" x14ac:dyDescent="0.25">
      <c r="A207" s="13">
        <v>204</v>
      </c>
      <c r="B207" s="30" t="s">
        <v>124</v>
      </c>
      <c r="C207" s="30" t="s">
        <v>125</v>
      </c>
      <c r="D207" s="15">
        <v>1689</v>
      </c>
      <c r="E207" s="13" t="s">
        <v>12</v>
      </c>
      <c r="F207" s="58">
        <v>1689</v>
      </c>
    </row>
    <row r="208" spans="1:6" ht="74.25" customHeight="1" x14ac:dyDescent="0.25">
      <c r="A208" s="13">
        <v>205</v>
      </c>
      <c r="B208" s="71" t="s">
        <v>333</v>
      </c>
      <c r="C208" s="30" t="s">
        <v>334</v>
      </c>
      <c r="D208" s="15">
        <v>1050</v>
      </c>
      <c r="E208" s="13" t="s">
        <v>118</v>
      </c>
      <c r="F208" s="58">
        <v>1050</v>
      </c>
    </row>
    <row r="209" spans="1:6" ht="46.5" customHeight="1" x14ac:dyDescent="0.25">
      <c r="A209" s="13">
        <v>206</v>
      </c>
      <c r="B209" s="17" t="s">
        <v>335</v>
      </c>
      <c r="C209" s="17" t="s">
        <v>336</v>
      </c>
      <c r="D209" s="15">
        <v>4350</v>
      </c>
      <c r="E209" s="13" t="s">
        <v>12</v>
      </c>
      <c r="F209" s="58">
        <v>4350</v>
      </c>
    </row>
    <row r="210" spans="1:6" ht="51.75" customHeight="1" x14ac:dyDescent="0.25">
      <c r="A210" s="13">
        <v>207</v>
      </c>
      <c r="B210" s="30" t="s">
        <v>337</v>
      </c>
      <c r="C210" s="34" t="s">
        <v>338</v>
      </c>
      <c r="D210" s="15">
        <v>5700</v>
      </c>
      <c r="E210" s="13" t="s">
        <v>6</v>
      </c>
      <c r="F210" s="60">
        <v>5380.2</v>
      </c>
    </row>
    <row r="211" spans="1:6" ht="48" customHeight="1" x14ac:dyDescent="0.25">
      <c r="A211" s="13">
        <v>208</v>
      </c>
      <c r="B211" s="30" t="s">
        <v>339</v>
      </c>
      <c r="C211" s="34" t="s">
        <v>338</v>
      </c>
      <c r="D211" s="15">
        <v>3857.4</v>
      </c>
      <c r="E211" s="13" t="s">
        <v>6</v>
      </c>
      <c r="F211" s="60">
        <v>3857.4</v>
      </c>
    </row>
    <row r="212" spans="1:6" ht="48" customHeight="1" x14ac:dyDescent="0.25">
      <c r="A212" s="13">
        <v>209</v>
      </c>
      <c r="B212" s="30" t="s">
        <v>340</v>
      </c>
      <c r="C212" s="34" t="s">
        <v>338</v>
      </c>
      <c r="D212" s="15">
        <v>20400</v>
      </c>
      <c r="E212" s="13" t="s">
        <v>6</v>
      </c>
      <c r="F212" s="58">
        <v>19294</v>
      </c>
    </row>
    <row r="213" spans="1:6" ht="62.25" customHeight="1" x14ac:dyDescent="0.25">
      <c r="A213" s="13">
        <v>210</v>
      </c>
      <c r="B213" s="30" t="s">
        <v>341</v>
      </c>
      <c r="C213" s="17" t="s">
        <v>342</v>
      </c>
      <c r="D213" s="38">
        <v>2200</v>
      </c>
      <c r="E213" s="13" t="s">
        <v>12</v>
      </c>
      <c r="F213" s="58">
        <v>2200</v>
      </c>
    </row>
    <row r="214" spans="1:6" ht="53.25" customHeight="1" x14ac:dyDescent="0.25">
      <c r="A214" s="13">
        <v>211</v>
      </c>
      <c r="B214" s="39" t="s">
        <v>343</v>
      </c>
      <c r="C214" s="34" t="s">
        <v>338</v>
      </c>
      <c r="D214" s="15">
        <v>1000</v>
      </c>
      <c r="E214" s="13" t="s">
        <v>12</v>
      </c>
      <c r="F214" s="58">
        <v>1000</v>
      </c>
    </row>
    <row r="215" spans="1:6" ht="47.25" customHeight="1" x14ac:dyDescent="0.25">
      <c r="A215" s="13">
        <v>212</v>
      </c>
      <c r="B215" s="17" t="s">
        <v>323</v>
      </c>
      <c r="C215" s="17" t="s">
        <v>344</v>
      </c>
      <c r="D215" s="15">
        <v>6330</v>
      </c>
      <c r="E215" s="13" t="s">
        <v>12</v>
      </c>
      <c r="F215" s="59">
        <v>6330</v>
      </c>
    </row>
    <row r="216" spans="1:6" ht="68.25" customHeight="1" x14ac:dyDescent="0.25">
      <c r="A216" s="13">
        <v>213</v>
      </c>
      <c r="B216" s="17" t="s">
        <v>345</v>
      </c>
      <c r="C216" s="17" t="s">
        <v>346</v>
      </c>
      <c r="D216" s="15">
        <v>956</v>
      </c>
      <c r="E216" s="13" t="s">
        <v>118</v>
      </c>
      <c r="F216" s="60">
        <v>956</v>
      </c>
    </row>
    <row r="217" spans="1:6" ht="54" customHeight="1" x14ac:dyDescent="0.25">
      <c r="A217" s="13">
        <v>214</v>
      </c>
      <c r="B217" s="17" t="s">
        <v>347</v>
      </c>
      <c r="C217" s="17" t="s">
        <v>348</v>
      </c>
      <c r="D217" s="15">
        <v>2054</v>
      </c>
      <c r="E217" s="13" t="s">
        <v>118</v>
      </c>
      <c r="F217" s="61">
        <v>2054</v>
      </c>
    </row>
    <row r="218" spans="1:6" ht="78" customHeight="1" x14ac:dyDescent="0.25">
      <c r="A218" s="13">
        <v>215</v>
      </c>
      <c r="B218" s="17" t="s">
        <v>349</v>
      </c>
      <c r="C218" s="17" t="s">
        <v>350</v>
      </c>
      <c r="D218" s="15">
        <v>13689.2</v>
      </c>
      <c r="E218" s="13" t="s">
        <v>118</v>
      </c>
      <c r="F218" s="61">
        <v>13689.18</v>
      </c>
    </row>
    <row r="219" spans="1:6" ht="92.25" customHeight="1" x14ac:dyDescent="0.25">
      <c r="A219" s="13">
        <v>216</v>
      </c>
      <c r="B219" s="30" t="s">
        <v>351</v>
      </c>
      <c r="C219" s="17" t="s">
        <v>352</v>
      </c>
      <c r="D219" s="15">
        <v>2345</v>
      </c>
      <c r="E219" s="13" t="s">
        <v>12</v>
      </c>
      <c r="F219" s="60">
        <v>2345</v>
      </c>
    </row>
    <row r="220" spans="1:6" ht="57" customHeight="1" x14ac:dyDescent="0.25">
      <c r="A220" s="13">
        <v>217</v>
      </c>
      <c r="B220" s="30" t="s">
        <v>353</v>
      </c>
      <c r="C220" s="30" t="s">
        <v>354</v>
      </c>
      <c r="D220" s="15">
        <v>600</v>
      </c>
      <c r="E220" s="13" t="s">
        <v>118</v>
      </c>
      <c r="F220" s="60">
        <v>600</v>
      </c>
    </row>
    <row r="221" spans="1:6" ht="57" customHeight="1" x14ac:dyDescent="0.25">
      <c r="A221" s="13">
        <v>218</v>
      </c>
      <c r="B221" s="30" t="s">
        <v>130</v>
      </c>
      <c r="C221" s="17" t="s">
        <v>355</v>
      </c>
      <c r="D221" s="15">
        <v>145</v>
      </c>
      <c r="E221" s="13" t="s">
        <v>6</v>
      </c>
      <c r="F221" s="60">
        <v>145</v>
      </c>
    </row>
    <row r="222" spans="1:6" ht="52.5" customHeight="1" x14ac:dyDescent="0.25">
      <c r="A222" s="13">
        <v>219</v>
      </c>
      <c r="B222" s="30" t="s">
        <v>356</v>
      </c>
      <c r="C222" s="30" t="s">
        <v>334</v>
      </c>
      <c r="D222" s="15">
        <v>19340</v>
      </c>
      <c r="E222" s="13" t="s">
        <v>118</v>
      </c>
      <c r="F222" s="61">
        <v>19340</v>
      </c>
    </row>
    <row r="223" spans="1:6" ht="53.25" customHeight="1" x14ac:dyDescent="0.25">
      <c r="A223" s="13">
        <v>220</v>
      </c>
      <c r="B223" s="30" t="s">
        <v>263</v>
      </c>
      <c r="C223" s="30" t="s">
        <v>334</v>
      </c>
      <c r="D223" s="15">
        <v>1415</v>
      </c>
      <c r="E223" s="13" t="s">
        <v>118</v>
      </c>
      <c r="F223" s="61">
        <v>1415</v>
      </c>
    </row>
    <row r="224" spans="1:6" ht="59.25" customHeight="1" x14ac:dyDescent="0.25">
      <c r="A224" s="13">
        <v>221</v>
      </c>
      <c r="B224" s="39" t="s">
        <v>357</v>
      </c>
      <c r="C224" s="30" t="s">
        <v>127</v>
      </c>
      <c r="D224" s="15">
        <v>1450</v>
      </c>
      <c r="E224" s="13" t="s">
        <v>118</v>
      </c>
      <c r="F224" s="59">
        <v>1450</v>
      </c>
    </row>
    <row r="225" spans="1:6" ht="30" customHeight="1" x14ac:dyDescent="0.25">
      <c r="A225" s="13">
        <v>222</v>
      </c>
      <c r="B225" s="30" t="s">
        <v>358</v>
      </c>
      <c r="C225" s="30" t="s">
        <v>150</v>
      </c>
      <c r="D225" s="15">
        <v>1576.93</v>
      </c>
      <c r="E225" s="13" t="s">
        <v>118</v>
      </c>
      <c r="F225" s="61">
        <v>1576.93</v>
      </c>
    </row>
    <row r="226" spans="1:6" ht="43.5" customHeight="1" x14ac:dyDescent="0.25">
      <c r="A226" s="13">
        <v>223</v>
      </c>
      <c r="B226" s="30" t="s">
        <v>359</v>
      </c>
      <c r="C226" s="17" t="s">
        <v>360</v>
      </c>
      <c r="D226" s="15">
        <v>139831</v>
      </c>
      <c r="E226" s="13" t="s">
        <v>38</v>
      </c>
      <c r="F226" s="60">
        <v>139831</v>
      </c>
    </row>
    <row r="227" spans="1:6" ht="44.25" customHeight="1" x14ac:dyDescent="0.25">
      <c r="A227" s="13">
        <v>224</v>
      </c>
      <c r="B227" s="30" t="s">
        <v>361</v>
      </c>
      <c r="C227" s="30" t="s">
        <v>362</v>
      </c>
      <c r="D227" s="15">
        <v>1200</v>
      </c>
      <c r="E227" s="13" t="s">
        <v>118</v>
      </c>
      <c r="F227" s="60">
        <v>1200</v>
      </c>
    </row>
    <row r="228" spans="1:6" ht="50.25" customHeight="1" x14ac:dyDescent="0.25">
      <c r="A228" s="13">
        <v>225</v>
      </c>
      <c r="B228" s="33" t="s">
        <v>363</v>
      </c>
      <c r="C228" s="30" t="s">
        <v>129</v>
      </c>
      <c r="D228" s="15">
        <v>1800</v>
      </c>
      <c r="E228" s="13" t="s">
        <v>193</v>
      </c>
      <c r="F228" s="60">
        <v>1800</v>
      </c>
    </row>
    <row r="229" spans="1:6" ht="48" customHeight="1" x14ac:dyDescent="0.25">
      <c r="A229" s="13">
        <v>226</v>
      </c>
      <c r="B229" s="53" t="s">
        <v>323</v>
      </c>
      <c r="C229" s="30" t="s">
        <v>344</v>
      </c>
      <c r="D229" s="15">
        <v>200</v>
      </c>
      <c r="E229" s="13" t="s">
        <v>25</v>
      </c>
      <c r="F229" s="59">
        <v>200</v>
      </c>
    </row>
    <row r="230" spans="1:6" ht="90" customHeight="1" x14ac:dyDescent="0.25">
      <c r="A230" s="13">
        <v>227</v>
      </c>
      <c r="B230" s="30" t="s">
        <v>189</v>
      </c>
      <c r="C230" s="16" t="s">
        <v>190</v>
      </c>
      <c r="D230" s="15">
        <v>505360.02</v>
      </c>
      <c r="E230" s="13" t="s">
        <v>38</v>
      </c>
      <c r="F230" s="61">
        <v>505360.02</v>
      </c>
    </row>
    <row r="231" spans="1:6" ht="63" customHeight="1" x14ac:dyDescent="0.25">
      <c r="A231" s="13">
        <v>228</v>
      </c>
      <c r="B231" s="30" t="s">
        <v>364</v>
      </c>
      <c r="C231" s="16" t="s">
        <v>365</v>
      </c>
      <c r="D231" s="15">
        <v>13764.4</v>
      </c>
      <c r="E231" s="13" t="s">
        <v>118</v>
      </c>
      <c r="F231" s="61">
        <v>13764.4</v>
      </c>
    </row>
    <row r="232" spans="1:6" ht="44.25" customHeight="1" x14ac:dyDescent="0.25">
      <c r="A232" s="13">
        <v>229</v>
      </c>
      <c r="B232" s="30" t="s">
        <v>366</v>
      </c>
      <c r="C232" s="16" t="s">
        <v>117</v>
      </c>
      <c r="D232" s="15">
        <v>4000</v>
      </c>
      <c r="E232" s="13" t="s">
        <v>118</v>
      </c>
      <c r="F232" s="60">
        <v>4000</v>
      </c>
    </row>
    <row r="233" spans="1:6" ht="48.75" customHeight="1" x14ac:dyDescent="0.25">
      <c r="A233" s="13">
        <v>230</v>
      </c>
      <c r="B233" s="30" t="s">
        <v>367</v>
      </c>
      <c r="C233" s="16" t="s">
        <v>368</v>
      </c>
      <c r="D233" s="15">
        <v>2000</v>
      </c>
      <c r="E233" s="13" t="s">
        <v>12</v>
      </c>
      <c r="F233" s="60">
        <v>2000</v>
      </c>
    </row>
    <row r="234" spans="1:6" ht="47.25" customHeight="1" x14ac:dyDescent="0.25">
      <c r="A234" s="13">
        <v>231</v>
      </c>
      <c r="B234" s="17" t="s">
        <v>369</v>
      </c>
      <c r="C234" s="16" t="s">
        <v>370</v>
      </c>
      <c r="D234" s="15">
        <v>4615</v>
      </c>
      <c r="E234" s="13" t="s">
        <v>118</v>
      </c>
      <c r="F234" s="60">
        <v>4615</v>
      </c>
    </row>
    <row r="235" spans="1:6" ht="64.5" customHeight="1" x14ac:dyDescent="0.25">
      <c r="A235" s="13">
        <v>232</v>
      </c>
      <c r="B235" s="30" t="s">
        <v>371</v>
      </c>
      <c r="C235" s="30" t="s">
        <v>372</v>
      </c>
      <c r="D235" s="15">
        <v>120</v>
      </c>
      <c r="E235" s="13" t="s">
        <v>118</v>
      </c>
      <c r="F235" s="58">
        <v>120</v>
      </c>
    </row>
    <row r="236" spans="1:6" ht="64.5" customHeight="1" x14ac:dyDescent="0.25">
      <c r="A236" s="13">
        <v>233</v>
      </c>
      <c r="B236" s="30" t="s">
        <v>214</v>
      </c>
      <c r="C236" s="17" t="s">
        <v>373</v>
      </c>
      <c r="D236" s="15">
        <v>102739.58</v>
      </c>
      <c r="E236" s="13" t="s">
        <v>193</v>
      </c>
      <c r="F236" s="58">
        <v>102739.58</v>
      </c>
    </row>
    <row r="237" spans="1:6" ht="53.25" customHeight="1" x14ac:dyDescent="0.25">
      <c r="A237" s="13">
        <v>234</v>
      </c>
      <c r="B237" s="30" t="s">
        <v>250</v>
      </c>
      <c r="C237" s="30" t="s">
        <v>374</v>
      </c>
      <c r="D237" s="15">
        <v>280</v>
      </c>
      <c r="E237" s="13" t="s">
        <v>12</v>
      </c>
      <c r="F237" s="60">
        <v>280</v>
      </c>
    </row>
    <row r="238" spans="1:6" ht="42.75" customHeight="1" x14ac:dyDescent="0.25">
      <c r="A238" s="13">
        <v>235</v>
      </c>
      <c r="B238" s="30" t="s">
        <v>375</v>
      </c>
      <c r="C238" s="17" t="s">
        <v>376</v>
      </c>
      <c r="D238" s="15">
        <v>1400</v>
      </c>
      <c r="E238" s="13" t="s">
        <v>12</v>
      </c>
      <c r="F238" s="60">
        <v>1400</v>
      </c>
    </row>
    <row r="239" spans="1:6" ht="39" customHeight="1" x14ac:dyDescent="0.25">
      <c r="A239" s="13">
        <v>236</v>
      </c>
      <c r="B239" s="30" t="s">
        <v>138</v>
      </c>
      <c r="C239" s="54" t="s">
        <v>377</v>
      </c>
      <c r="D239" s="15">
        <v>50</v>
      </c>
      <c r="E239" s="13" t="s">
        <v>140</v>
      </c>
      <c r="F239" s="58">
        <v>50</v>
      </c>
    </row>
    <row r="240" spans="1:6" ht="72.75" customHeight="1" x14ac:dyDescent="0.25">
      <c r="A240" s="13">
        <v>237</v>
      </c>
      <c r="B240" s="30" t="s">
        <v>378</v>
      </c>
      <c r="C240" s="17" t="s">
        <v>379</v>
      </c>
      <c r="D240" s="15">
        <v>700</v>
      </c>
      <c r="E240" s="13" t="s">
        <v>12</v>
      </c>
      <c r="F240" s="58">
        <v>700</v>
      </c>
    </row>
    <row r="241" spans="1:6" ht="51" customHeight="1" x14ac:dyDescent="0.25">
      <c r="A241" s="13">
        <v>238</v>
      </c>
      <c r="B241" s="30" t="s">
        <v>218</v>
      </c>
      <c r="C241" s="30" t="s">
        <v>362</v>
      </c>
      <c r="D241" s="15">
        <v>1200</v>
      </c>
      <c r="E241" s="13" t="s">
        <v>380</v>
      </c>
      <c r="F241" s="58">
        <v>1200</v>
      </c>
    </row>
    <row r="242" spans="1:6" ht="42.75" customHeight="1" x14ac:dyDescent="0.25">
      <c r="A242" s="13">
        <v>239</v>
      </c>
      <c r="B242" s="19" t="s">
        <v>93</v>
      </c>
      <c r="C242" s="75" t="s">
        <v>424</v>
      </c>
      <c r="D242" s="15">
        <v>3245</v>
      </c>
      <c r="E242" s="13" t="s">
        <v>6</v>
      </c>
      <c r="F242" s="58">
        <v>3245</v>
      </c>
    </row>
    <row r="243" spans="1:6" ht="45" customHeight="1" x14ac:dyDescent="0.25">
      <c r="A243" s="13">
        <v>240</v>
      </c>
      <c r="B243" s="30" t="s">
        <v>381</v>
      </c>
      <c r="C243" s="30" t="s">
        <v>382</v>
      </c>
      <c r="D243" s="15">
        <v>6593</v>
      </c>
      <c r="E243" s="13" t="s">
        <v>383</v>
      </c>
      <c r="F243" s="60">
        <v>6593</v>
      </c>
    </row>
    <row r="244" spans="1:6" ht="44.25" customHeight="1" x14ac:dyDescent="0.25">
      <c r="A244" s="13">
        <v>241</v>
      </c>
      <c r="B244" s="30" t="s">
        <v>384</v>
      </c>
      <c r="C244" s="30" t="s">
        <v>385</v>
      </c>
      <c r="D244" s="15">
        <v>2774</v>
      </c>
      <c r="E244" s="13" t="s">
        <v>380</v>
      </c>
      <c r="F244" s="60">
        <v>2774</v>
      </c>
    </row>
    <row r="245" spans="1:6" ht="58.5" customHeight="1" x14ac:dyDescent="0.25">
      <c r="A245" s="13">
        <v>242</v>
      </c>
      <c r="B245" s="30" t="s">
        <v>386</v>
      </c>
      <c r="C245" s="30" t="s">
        <v>385</v>
      </c>
      <c r="D245" s="15">
        <v>5584</v>
      </c>
      <c r="E245" s="13" t="s">
        <v>380</v>
      </c>
      <c r="F245" s="60">
        <v>5584</v>
      </c>
    </row>
    <row r="246" spans="1:6" ht="49.5" customHeight="1" x14ac:dyDescent="0.25">
      <c r="A246" s="13">
        <v>243</v>
      </c>
      <c r="B246" s="30" t="s">
        <v>149</v>
      </c>
      <c r="C246" s="30" t="s">
        <v>385</v>
      </c>
      <c r="D246" s="15">
        <v>9171.5</v>
      </c>
      <c r="E246" s="13" t="s">
        <v>380</v>
      </c>
      <c r="F246" s="60">
        <v>9171.5</v>
      </c>
    </row>
    <row r="247" spans="1:6" ht="30.75" customHeight="1" x14ac:dyDescent="0.25">
      <c r="A247" s="13">
        <v>244</v>
      </c>
      <c r="B247" s="17" t="s">
        <v>387</v>
      </c>
      <c r="C247" s="30" t="s">
        <v>334</v>
      </c>
      <c r="D247" s="15">
        <v>1700</v>
      </c>
      <c r="E247" s="13" t="s">
        <v>380</v>
      </c>
      <c r="F247" s="60">
        <v>1700</v>
      </c>
    </row>
    <row r="248" spans="1:6" ht="30" customHeight="1" x14ac:dyDescent="0.25">
      <c r="A248" s="13">
        <v>245</v>
      </c>
      <c r="B248" s="19" t="s">
        <v>388</v>
      </c>
      <c r="C248" s="30" t="s">
        <v>334</v>
      </c>
      <c r="D248" s="15">
        <v>4000</v>
      </c>
      <c r="E248" s="13" t="s">
        <v>380</v>
      </c>
      <c r="F248" s="60">
        <v>4000</v>
      </c>
    </row>
    <row r="249" spans="1:6" ht="25.5" customHeight="1" x14ac:dyDescent="0.25">
      <c r="A249" s="13">
        <v>246</v>
      </c>
      <c r="B249" s="30" t="s">
        <v>124</v>
      </c>
      <c r="C249" s="30" t="s">
        <v>125</v>
      </c>
      <c r="D249" s="15">
        <v>420</v>
      </c>
      <c r="E249" s="13" t="s">
        <v>389</v>
      </c>
      <c r="F249" s="60">
        <v>420</v>
      </c>
    </row>
    <row r="250" spans="1:6" ht="31.5" customHeight="1" x14ac:dyDescent="0.25">
      <c r="A250" s="13">
        <v>247</v>
      </c>
      <c r="B250" s="30" t="s">
        <v>390</v>
      </c>
      <c r="C250" s="30" t="s">
        <v>391</v>
      </c>
      <c r="D250" s="15">
        <v>360</v>
      </c>
      <c r="E250" s="13" t="s">
        <v>392</v>
      </c>
      <c r="F250" s="59">
        <v>360</v>
      </c>
    </row>
    <row r="251" spans="1:6" ht="26.25" customHeight="1" x14ac:dyDescent="0.25">
      <c r="A251" s="13">
        <v>248</v>
      </c>
      <c r="B251" s="30" t="s">
        <v>141</v>
      </c>
      <c r="C251" s="30" t="s">
        <v>394</v>
      </c>
      <c r="D251" s="15">
        <v>1155</v>
      </c>
      <c r="E251" s="13" t="s">
        <v>395</v>
      </c>
      <c r="F251" s="60">
        <v>1095</v>
      </c>
    </row>
    <row r="252" spans="1:6" ht="57" customHeight="1" x14ac:dyDescent="0.25">
      <c r="A252" s="13">
        <v>249</v>
      </c>
      <c r="B252" s="30" t="s">
        <v>396</v>
      </c>
      <c r="C252" s="30" t="s">
        <v>397</v>
      </c>
      <c r="D252" s="15">
        <v>478642</v>
      </c>
      <c r="E252" s="13" t="s">
        <v>393</v>
      </c>
      <c r="F252" s="59">
        <v>143592.6</v>
      </c>
    </row>
    <row r="253" spans="1:6" ht="69" customHeight="1" x14ac:dyDescent="0.25">
      <c r="A253" s="13">
        <v>250</v>
      </c>
      <c r="B253" s="19" t="s">
        <v>398</v>
      </c>
      <c r="C253" s="30" t="s">
        <v>399</v>
      </c>
      <c r="D253" s="15">
        <v>700</v>
      </c>
      <c r="E253" s="13" t="s">
        <v>12</v>
      </c>
      <c r="F253" s="60">
        <v>700</v>
      </c>
    </row>
    <row r="254" spans="1:6" ht="74.25" customHeight="1" x14ac:dyDescent="0.25">
      <c r="A254" s="13">
        <v>251</v>
      </c>
      <c r="B254" s="30" t="s">
        <v>400</v>
      </c>
      <c r="C254" s="30" t="s">
        <v>401</v>
      </c>
      <c r="D254" s="15">
        <v>280</v>
      </c>
      <c r="E254" s="13" t="s">
        <v>12</v>
      </c>
      <c r="F254" s="58">
        <v>0</v>
      </c>
    </row>
    <row r="255" spans="1:6" ht="49.5" customHeight="1" x14ac:dyDescent="0.25">
      <c r="A255" s="13">
        <v>252</v>
      </c>
      <c r="B255" s="30" t="s">
        <v>171</v>
      </c>
      <c r="C255" s="30" t="s">
        <v>402</v>
      </c>
      <c r="D255" s="15">
        <v>1949.85</v>
      </c>
      <c r="E255" s="13" t="s">
        <v>12</v>
      </c>
      <c r="F255" s="60">
        <v>1949.85</v>
      </c>
    </row>
    <row r="256" spans="1:6" ht="30.75" customHeight="1" x14ac:dyDescent="0.25">
      <c r="A256" s="13">
        <v>253</v>
      </c>
      <c r="B256" s="72" t="s">
        <v>403</v>
      </c>
      <c r="C256" s="34" t="s">
        <v>228</v>
      </c>
      <c r="D256" s="25">
        <v>30960</v>
      </c>
      <c r="E256" s="13" t="s">
        <v>395</v>
      </c>
      <c r="F256" s="66">
        <v>30960</v>
      </c>
    </row>
    <row r="257" spans="1:6" ht="42" customHeight="1" x14ac:dyDescent="0.25">
      <c r="A257" s="13">
        <v>254</v>
      </c>
      <c r="B257" s="30" t="s">
        <v>378</v>
      </c>
      <c r="C257" s="17" t="s">
        <v>379</v>
      </c>
      <c r="D257" s="15">
        <v>500</v>
      </c>
      <c r="E257" s="13" t="s">
        <v>12</v>
      </c>
      <c r="F257" s="59">
        <v>500</v>
      </c>
    </row>
    <row r="258" spans="1:6" ht="45.75" customHeight="1" x14ac:dyDescent="0.25">
      <c r="A258" s="13">
        <v>255</v>
      </c>
      <c r="B258" s="30" t="s">
        <v>68</v>
      </c>
      <c r="C258" s="30" t="s">
        <v>404</v>
      </c>
      <c r="D258" s="15">
        <v>132000</v>
      </c>
      <c r="E258" s="13" t="s">
        <v>38</v>
      </c>
      <c r="F258" s="59">
        <v>132000</v>
      </c>
    </row>
    <row r="259" spans="1:6" ht="48.75" customHeight="1" x14ac:dyDescent="0.25">
      <c r="A259" s="13">
        <v>256</v>
      </c>
      <c r="B259" s="30" t="s">
        <v>405</v>
      </c>
      <c r="C259" s="17" t="s">
        <v>406</v>
      </c>
      <c r="D259" s="15">
        <v>160400</v>
      </c>
      <c r="E259" s="13" t="s">
        <v>38</v>
      </c>
      <c r="F259" s="59">
        <v>160400</v>
      </c>
    </row>
    <row r="260" spans="1:6" ht="42.75" customHeight="1" x14ac:dyDescent="0.25">
      <c r="A260" s="13">
        <v>257</v>
      </c>
      <c r="B260" s="30" t="s">
        <v>407</v>
      </c>
      <c r="C260" s="30" t="s">
        <v>408</v>
      </c>
      <c r="D260" s="15">
        <v>14384.97</v>
      </c>
      <c r="E260" s="13" t="s">
        <v>409</v>
      </c>
      <c r="F260" s="70">
        <v>14384.97</v>
      </c>
    </row>
    <row r="261" spans="1:6" ht="42.75" customHeight="1" x14ac:dyDescent="0.25">
      <c r="A261" s="13">
        <v>258</v>
      </c>
      <c r="B261" s="30" t="s">
        <v>410</v>
      </c>
      <c r="C261" s="30" t="s">
        <v>408</v>
      </c>
      <c r="D261" s="15">
        <v>1666.84</v>
      </c>
      <c r="E261" s="13" t="s">
        <v>409</v>
      </c>
      <c r="F261" s="70">
        <v>1666.84</v>
      </c>
    </row>
    <row r="262" spans="1:6" ht="42.75" customHeight="1" x14ac:dyDescent="0.25">
      <c r="A262" s="13">
        <v>259</v>
      </c>
      <c r="B262" s="30" t="s">
        <v>411</v>
      </c>
      <c r="C262" s="30" t="s">
        <v>408</v>
      </c>
      <c r="D262" s="15">
        <v>12548.47</v>
      </c>
      <c r="E262" s="13" t="s">
        <v>409</v>
      </c>
      <c r="F262" s="70">
        <v>12548.47</v>
      </c>
    </row>
    <row r="263" spans="1:6" ht="42.75" customHeight="1" x14ac:dyDescent="0.25">
      <c r="A263" s="13">
        <v>260</v>
      </c>
      <c r="B263" s="30" t="s">
        <v>412</v>
      </c>
      <c r="C263" s="30" t="s">
        <v>408</v>
      </c>
      <c r="D263" s="15">
        <v>6066.74</v>
      </c>
      <c r="E263" s="13" t="s">
        <v>409</v>
      </c>
      <c r="F263" s="70">
        <v>6066.74</v>
      </c>
    </row>
    <row r="264" spans="1:6" ht="42.75" customHeight="1" x14ac:dyDescent="0.25">
      <c r="A264" s="13">
        <v>261</v>
      </c>
      <c r="B264" s="30" t="s">
        <v>413</v>
      </c>
      <c r="C264" s="30" t="s">
        <v>408</v>
      </c>
      <c r="D264" s="15">
        <v>7602.69</v>
      </c>
      <c r="E264" s="13" t="s">
        <v>409</v>
      </c>
      <c r="F264" s="70">
        <v>7602.69</v>
      </c>
    </row>
    <row r="265" spans="1:6" ht="42.75" customHeight="1" x14ac:dyDescent="0.25">
      <c r="A265" s="13">
        <v>262</v>
      </c>
      <c r="B265" s="30" t="s">
        <v>414</v>
      </c>
      <c r="C265" s="30" t="s">
        <v>408</v>
      </c>
      <c r="D265" s="15">
        <v>9409.02</v>
      </c>
      <c r="E265" s="13" t="s">
        <v>409</v>
      </c>
      <c r="F265" s="70">
        <v>9409.02</v>
      </c>
    </row>
    <row r="266" spans="1:6" ht="29.25" customHeight="1" x14ac:dyDescent="0.25">
      <c r="A266" s="13">
        <v>263</v>
      </c>
      <c r="B266" s="30" t="s">
        <v>415</v>
      </c>
      <c r="C266" s="30" t="s">
        <v>408</v>
      </c>
      <c r="D266" s="15">
        <v>4019.6660000000002</v>
      </c>
      <c r="E266" s="13" t="s">
        <v>416</v>
      </c>
      <c r="F266" s="70">
        <v>4019.6660000000002</v>
      </c>
    </row>
    <row r="267" spans="1:6" ht="48" customHeight="1" x14ac:dyDescent="0.25">
      <c r="A267" s="13">
        <v>264</v>
      </c>
      <c r="B267" s="30" t="s">
        <v>121</v>
      </c>
      <c r="C267" s="30" t="s">
        <v>117</v>
      </c>
      <c r="D267" s="15">
        <v>15000</v>
      </c>
      <c r="E267" s="13" t="s">
        <v>395</v>
      </c>
      <c r="F267" s="59">
        <v>15000</v>
      </c>
    </row>
    <row r="268" spans="1:6" ht="45" customHeight="1" x14ac:dyDescent="0.25">
      <c r="A268" s="13">
        <v>265</v>
      </c>
      <c r="B268" s="74" t="s">
        <v>423</v>
      </c>
      <c r="C268" s="17" t="s">
        <v>417</v>
      </c>
      <c r="D268" s="15">
        <v>3000</v>
      </c>
      <c r="E268" s="13" t="s">
        <v>12</v>
      </c>
      <c r="F268" s="59">
        <v>3000</v>
      </c>
    </row>
    <row r="269" spans="1:6" ht="54" customHeight="1" x14ac:dyDescent="0.25">
      <c r="A269" s="13">
        <v>266</v>
      </c>
      <c r="B269" s="30" t="s">
        <v>319</v>
      </c>
      <c r="C269" s="17" t="s">
        <v>418</v>
      </c>
      <c r="D269" s="15">
        <v>1520</v>
      </c>
      <c r="E269" s="13" t="s">
        <v>12</v>
      </c>
      <c r="F269" s="59">
        <v>1520</v>
      </c>
    </row>
    <row r="270" spans="1:6" ht="15.75" customHeight="1" x14ac:dyDescent="0.25">
      <c r="A270" s="3"/>
      <c r="B270" s="4"/>
      <c r="C270" s="4"/>
      <c r="D270" s="8"/>
      <c r="E270" s="9"/>
      <c r="F270" s="62"/>
    </row>
    <row r="271" spans="1:6" ht="15.75" customHeight="1" x14ac:dyDescent="0.25">
      <c r="A271" s="3"/>
      <c r="B271" s="4"/>
      <c r="C271" s="4"/>
      <c r="D271" s="8"/>
      <c r="E271" s="9"/>
      <c r="F271" s="62"/>
    </row>
    <row r="272" spans="1:6" ht="15.75" customHeight="1" x14ac:dyDescent="0.25">
      <c r="A272" s="3"/>
      <c r="B272" s="4"/>
      <c r="C272" s="4"/>
      <c r="D272" s="8"/>
      <c r="E272" s="9"/>
      <c r="F272" s="62"/>
    </row>
    <row r="273" spans="1:6" ht="15.75" customHeight="1" x14ac:dyDescent="0.25">
      <c r="A273" s="3"/>
      <c r="B273" s="4"/>
      <c r="C273" s="4"/>
      <c r="D273" s="8"/>
      <c r="E273" s="9"/>
      <c r="F273" s="62"/>
    </row>
    <row r="274" spans="1:6" ht="15" customHeight="1" x14ac:dyDescent="0.25">
      <c r="F274" s="63"/>
    </row>
  </sheetData>
  <autoFilter ref="B3:F269" xr:uid="{00000000-0009-0000-0000-000000000000}"/>
  <hyperlinks>
    <hyperlink ref="C174" r:id="rId1" xr:uid="{00000000-0004-0000-0000-000001000000}"/>
    <hyperlink ref="C193" r:id="rId2" xr:uid="{00000000-0004-0000-0000-000002000000}"/>
    <hyperlink ref="C239" r:id="rId3" xr:uid="{00000000-0004-0000-0000-000003000000}"/>
  </hyperlinks>
  <pageMargins left="0.7" right="0.7" top="0.75" bottom="0.75" header="0" footer="0"/>
  <pageSetup orientation="landscape"/>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ხელშეკრულებები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Nato Bochorishvili</dc:creator>
  <cp:lastModifiedBy>Natia Lomtadze</cp:lastModifiedBy>
  <dcterms:created xsi:type="dcterms:W3CDTF">2015-06-05T18:17:20Z</dcterms:created>
  <dcterms:modified xsi:type="dcterms:W3CDTF">2026-01-27T08:09:09Z</dcterms:modified>
</cp:coreProperties>
</file>