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Users\nbochorishvili\Desktop\პროაქტიული  2026 1 კვარტალი\"/>
    </mc:Choice>
  </mc:AlternateContent>
  <xr:revisionPtr revIDLastSave="0" documentId="13_ncr:1_{EF830B3E-C0A8-4D7E-A58C-EC65612EE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ხელშეკრულებები" sheetId="1" r:id="rId1"/>
  </sheets>
  <definedNames>
    <definedName name="_xlnm._FilterDatabase" localSheetId="0" hidden="1">ხელშეკრულებები!$B$2:$F$141</definedName>
  </definedNames>
  <calcPr calcId="181029"/>
  <extLst>
    <ext uri="GoogleSheetsCustomDataVersion2">
      <go:sheetsCustomData xmlns:go="http://customooxmlschemas.google.com/" r:id="rId9" roundtripDataChecksum="LTc0812FrAaA6xYDpjJUkWqoIEeUxwhmlnOWQ9ehzd0="/>
    </ext>
  </extLst>
</workbook>
</file>

<file path=xl/calcChain.xml><?xml version="1.0" encoding="utf-8"?>
<calcChain xmlns="http://schemas.openxmlformats.org/spreadsheetml/2006/main">
  <c r="F59" i="1" l="1"/>
  <c r="F40" i="1"/>
  <c r="F38" i="1"/>
  <c r="F35" i="1"/>
  <c r="F34" i="1"/>
  <c r="F33" i="1"/>
  <c r="F17" i="1"/>
  <c r="F14" i="1"/>
  <c r="F11" i="1"/>
  <c r="F9" i="1"/>
  <c r="F8" i="1"/>
  <c r="F7" i="1"/>
  <c r="F5" i="1"/>
  <c r="F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0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ID#AAAByolTvAM
natalia bochorishvili    (2026-01-16 06:17:48)
092-14402.5,    429-1416.39</t>
        </r>
      </text>
    </comment>
    <comment ref="E111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ID#AAAB1XkILek
natalia bochorishvili    (2026-03-05 05:25:10)
249-75, 323-1725, 324-175, 421 - 75, 424-700, 446-1200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+XL+AX6/dQrY2NTuonqFzBB/+ww=="/>
    </ext>
  </extLst>
</comments>
</file>

<file path=xl/sharedStrings.xml><?xml version="1.0" encoding="utf-8"?>
<sst xmlns="http://schemas.openxmlformats.org/spreadsheetml/2006/main" count="422" uniqueCount="227">
  <si>
    <t>N</t>
  </si>
  <si>
    <t>მხარე</t>
  </si>
  <si>
    <t>საგანი</t>
  </si>
  <si>
    <t>ხელშეკრულების ღირებულება</t>
  </si>
  <si>
    <t>შესყიდვის საშუალება</t>
  </si>
  <si>
    <t xml:space="preserve">საკასო შესრულება </t>
  </si>
  <si>
    <t>სსიპ საკანონმდებლო მაცნე</t>
  </si>
  <si>
    <t xml:space="preserve">ვებ გვერდზე ნორმატიული (არანორმატიული) აქტებისა და საქართველოს ზოგადი ადმინისტრაციული კოდექსის   49-ე მუხლით განსაზღვრული ანგარიშის გამოქვეყნების შესყიდვაზე ,,საქართველოს საკანონმდებლო მაცნე“-ში, </t>
  </si>
  <si>
    <t>გამარტივებული შესყიდვა-ნორმატიული აქტით დადგენილი გადასახდელები</t>
  </si>
  <si>
    <t>შპს ,,მაგთიკომი</t>
  </si>
  <si>
    <t>ფიჭური სატელეფონო მომსახურება</t>
  </si>
  <si>
    <t>კონსოლიდირებული ტენდერი</t>
  </si>
  <si>
    <t>სს,,სილქნეტი,,</t>
  </si>
  <si>
    <t>სს "გრინვეი საქართველო"</t>
  </si>
  <si>
    <t>ავტომობილების ტესტირების მომსახურება</t>
  </si>
  <si>
    <t>სს "ნიუ ვიჟენ დაზღვევა" (შეთანხმება N1 26.01.2026)</t>
  </si>
  <si>
    <t>ავტომობილების დაზღვევის მომსახურება</t>
  </si>
  <si>
    <t>სს "ნიუ ვიჟენ დაზღვევა"</t>
  </si>
  <si>
    <t xml:space="preserve">სსიპ - თბილისის ტრანსპორტისა და ურბანული განვითარების სააგენტო“ </t>
  </si>
  <si>
    <t>პარკირების მომსახურება</t>
  </si>
  <si>
    <t>შპს „სტრადა მოტორსი“,</t>
  </si>
  <si>
    <t>4 ერთეული ავტომანქანის FIAT TIPO საგარანტიო მომსახურების შესყიდვა</t>
  </si>
  <si>
    <t xml:space="preserve"> სს „ფრანს ავტო“</t>
  </si>
  <si>
    <t>4 ერთეული ავტომანქანისათვის RENAULT KOLEOS საგარანტიო მომსახურების შესყიდვა</t>
  </si>
  <si>
    <t>გამარტივებული შესყიდვა - განსაზღვრული წლოვანების ავტოსატრანსპორტო საშუალებები</t>
  </si>
  <si>
    <t>4 ერთეული ავტომანქანისათვის RENAULT KOLEOS  არასაგარანტიო სწრაფცვეთადი ნაწილებისა და ტექნიკური მომსახურების შესყიდვა.</t>
  </si>
  <si>
    <t>7 ერთეული ავტომანქანისათვის  RENAULT DUSTER საგარანტიო მომსახურების შესყიდვა</t>
  </si>
  <si>
    <t>7 ერთეული ავტომანქანისათვის RENAULT DUSTER   არასაგარანტიო ტექნიკური მომსახურების შესყიდვა.</t>
  </si>
  <si>
    <t xml:space="preserve"> 2 ერთეული ავტომანქანისათვის RENAULT DUSTER (150 000 კმ გარბენი)  არასაგარანტიო ტექნიკური მომსახურების შესყიდვა</t>
  </si>
  <si>
    <t>შპს ,,კია საქართველო“</t>
  </si>
  <si>
    <t>4 ერთეული ავტომანქანის KIA SELTOS  საგარანტიო მომსახურების შესყიდვა</t>
  </si>
  <si>
    <t>ავტომანქანა KIA SPORTAGE სახელმწიფო ნომრით  II 125 ID საგარანტიო  მომსახურების შესყიდვა</t>
  </si>
  <si>
    <t xml:space="preserve"> ორი ერთეული ავტოსატრანსპორტო საშუალებისათვის  KIA K5  სახელმწიფო ნომრით TT040RT და KIA K5 სახელმწიფო ნომრით TT090RT  სერვისის საგარანტიო მომსახურების შესყიდვა</t>
  </si>
  <si>
    <t>შპს „ტოიოტა ცენტრი თეგეტა“</t>
  </si>
  <si>
    <t>1 ერთეული ავტომანქანისათვის Toyota Camry სახ.ნომერი SS 270 DP საგარანტიო ტექ.მომსახურების შესყიდვა</t>
  </si>
  <si>
    <t xml:space="preserve"> 4 ერთეული ავტომანქანისათვის  Toyota Camry  სახელმწიფო ნომრით TT070FT; TT080FT; TT090FT; HN070HN საგარანტიო ტექ.მომსახურების შესყიდვ</t>
  </si>
  <si>
    <t>5 ერთეულია  ავტომანქანისათვის  Toyota Camry სახ.ნომერი SS270DP, TT070FT, TT080FT, TT090FT,SS238SS  არასაგარანტიო მომსახურების  შესყიდვა</t>
  </si>
  <si>
    <t>შპს „კავკასუს მოტორსი</t>
  </si>
  <si>
    <t xml:space="preserve"> 1 ერთეული ავტომანქანის Mitsubishi L200 pick-up სახ.ნომერი GD499GG საგარანტიო მომსახურების შესყიდვა</t>
  </si>
  <si>
    <t>ჯორჯიანაირ ლინკი</t>
  </si>
  <si>
    <t>სატელემაუწყებლო მომსახურების შესყიდვა</t>
  </si>
  <si>
    <t>გამარტივებული შესყიდვა-ზღვრების შესაბამისად</t>
  </si>
  <si>
    <t xml:space="preserve"> შპს „ჯი-თი მოტორსი“</t>
  </si>
  <si>
    <t>1 ერთეული ავტოსატრანსპორტო საშუალებისათვის  Ford ranger  სახელმწიფო ნომრით IW 140 II  საგარანტიო მომსახურების შესყიდვა</t>
  </si>
  <si>
    <t>შპს "პოლიგრაფი"</t>
  </si>
  <si>
    <t>სტამბის მოწყობილობა-დანადგარების შესყიდვა</t>
  </si>
  <si>
    <t>ელ.ტენდერი</t>
  </si>
  <si>
    <t>შპს "ვივა ჟალუზი"</t>
  </si>
  <si>
    <t>ფარდა-ჟალუზების შესყიდვა</t>
  </si>
  <si>
    <t>“სახელისუფლებო სპეციალური კავშირგაბმულობის სააგენტო“ ხელშეკრულება</t>
  </si>
  <si>
    <t>სპეცკავშირის ქსელით - სატელეკომუნიკაციო მომსახურების შესყიდვა</t>
  </si>
  <si>
    <t>გამარტივებული შესყიდვა-ექსკლუზივი</t>
  </si>
  <si>
    <t>სს „ვისოლ პეტროლიუმ ჯორჯია</t>
  </si>
  <si>
    <t>ნავიგაციის მომსახურების შესყიდვა</t>
  </si>
  <si>
    <t>შპს "სანი ლოჯისტიკა"</t>
  </si>
  <si>
    <t>ოფიცრის სახაზავი</t>
  </si>
  <si>
    <t>შპს "ემეს ჯორჯია"</t>
  </si>
  <si>
    <t>ლინზიანი კომპასი</t>
  </si>
  <si>
    <t>საჯარო სამართლის იურიდიული პირი - დაცვის პოლიციის დეპარტამენტი</t>
  </si>
  <si>
    <t>სამინისტროს ადმინისტრაციული შენობის და მიმდებარე ტერიტორიის დაცვის მომსახურება (ქ. თბილისი, დ. უზნაძის. ქ. №52)</t>
  </si>
  <si>
    <t>შპს "რომპეტროლ საქართველო"</t>
  </si>
  <si>
    <t>საწვავის - ბენზინი პრემიუმი შესყიდვა</t>
  </si>
  <si>
    <t>შპს "რომპეტროლ საქართველო" (შეთანხმება N1 26.01.26წ. აგაის დამატება)</t>
  </si>
  <si>
    <t>ი.მ იათამზე მაჭავარიანი</t>
  </si>
  <si>
    <t>თაიგულების შესყიდვის ხელშეკრულება</t>
  </si>
  <si>
    <t>შპს „საქართველოს ფოსტა“</t>
  </si>
  <si>
    <t>საფელდეგერო მომსახურება</t>
  </si>
  <si>
    <t>შპს "სან პეტროლიუმ ჯორჯია"</t>
  </si>
  <si>
    <t>საწვავის - ევროდიზელის შესყიდვა</t>
  </si>
  <si>
    <t>ი/მ საბა მაისურაძე</t>
  </si>
  <si>
    <t>ჩარჩოების შესყიდვის ხელშეკრულება</t>
  </si>
  <si>
    <t>2 ახალი ავტომობილის დაზღვევის მომსახურება</t>
  </si>
  <si>
    <t xml:space="preserve"> ერთი ერთეული ავტოსატრანსპორტო საშუალებისათვის KIA CARNIVAL სახელმწიფო ნომრით PN077NN   საგარანტიო მომსახურების შესყიდვა</t>
  </si>
  <si>
    <t>სს ,, ჰიუნდაი ავტო საქართველო “</t>
  </si>
  <si>
    <t>1 ერთეული ავტომანქანისათვის:
HYUNDAI PALISADE  სახელმწიფო ნომერი WD077DD საგარანტიო მომსახურების შესყიდვა</t>
  </si>
  <si>
    <t>სსიპ - საქართველოს ოპერატიულ - ტექნიკური სააგენტო</t>
  </si>
  <si>
    <t xml:space="preserve">დოკუმენტბრუნვის ელექტრონულ სისტემაში (eFlow) ინტეგრირებული მოდულის  „საშვთა ბიურო და პირადობის მოწმობების“  ტექნიკური იმპლემენტაცია და მხარდაჭერა  შემსყიდველის  შენობაში დამონტაჟებული 8 ტურნიკეტისთვის </t>
  </si>
  <si>
    <t>ორისი</t>
  </si>
  <si>
    <t xml:space="preserve"> 2026 წლის კომპიუტერული პროგრამა ,,ორის-მენეჯერის” სერვერის და სამუშაო ადგილების (ქსელში) ლიცენზიის განახლების შესყიდვა</t>
  </si>
  <si>
    <t>აირწინაღების/რესპირატორების შესყიდვა.</t>
  </si>
  <si>
    <t>შპს "საქართველოს ფოსტა"</t>
  </si>
  <si>
    <t>საფოსტო საკურიერო მომსახურება</t>
  </si>
  <si>
    <t>გამარტივებული შესყიდვა - გადაუდებელი აუცილებლობა</t>
  </si>
  <si>
    <t>შპს კოფიჰაბ</t>
  </si>
  <si>
    <t>ყავის, შაქრის და ხის მოსარევი ჩხირების შესყიდვა</t>
  </si>
  <si>
    <t>შპს "ენგადი”</t>
  </si>
  <si>
    <t>არაგაზირებული სასმელი წყლის და გაზირებული
 მინერალური წყლის შესყიდვა</t>
  </si>
  <si>
    <t>ი.მ ია შეყელაშვილი</t>
  </si>
  <si>
    <t>დასუფთავების მომსახურება</t>
  </si>
  <si>
    <t>შპს „თეგეტა მოტორსი“</t>
  </si>
  <si>
    <t>ავტომანქანის ზეთის და ფილტრების შესყიდვა</t>
  </si>
  <si>
    <t>შპს "ელრაპ"</t>
  </si>
  <si>
    <t>სამინისტროს შენობის ნაწილობრივი რეაბილიტაცია</t>
  </si>
  <si>
    <t>შპს "ნოვენთიქ საქართველო"</t>
  </si>
  <si>
    <t>პირველკლასელების და მასწავლებლებისათვის ნეთბუქების შესყიდვა</t>
  </si>
  <si>
    <t>KIA SELTOS-ში (სახ. ნომ. CC080DC 1 ცალი აკუმულატორის შესყიდვა</t>
  </si>
  <si>
    <t>შპს ზარაფხანა დეველოპმენტი</t>
  </si>
  <si>
    <t>სუვენირის შესყიდვა</t>
  </si>
  <si>
    <t>გამარტივებული შესყიდვა - წარმომადგენლობითი ხარჯი</t>
  </si>
  <si>
    <t>ი/მ გიორგი ელიანოვი</t>
  </si>
  <si>
    <t>ავეჯის შესყიდვა</t>
  </si>
  <si>
    <t>შპს გლობალ ავტო ინდასთრი</t>
  </si>
  <si>
    <t>ავტომანქანების რეცხვისა და ქიმწმენდის მომსახურებa</t>
  </si>
  <si>
    <t>სსიპ საქართველოს შინაგან საქმეთა სამინისტროს მომსახურების სააგენტო</t>
  </si>
  <si>
    <t xml:space="preserve">მანქანების გადაფორმება </t>
  </si>
  <si>
    <t>შპს,,ბორჯომი ვოთერსი”,</t>
  </si>
  <si>
    <t>მინერალური წყალი ,,ბორჯომის" შესყიდვა</t>
  </si>
  <si>
    <t>ააიპ "სამოქალაქო საზოგადოების განვითარების ცენტრი (CSDC)"</t>
  </si>
  <si>
    <t>2026-2027 წლების განმავლობაში მიუსაფარი
ბავშვებისთვის სპეციალური საგანმანათლებლო სერვისის - ,,ტრანზიტული საგანმანათლებლო
პროგრამის" განხორციელების მომსახურება</t>
  </si>
  <si>
    <t>ელ ტენდერი მრავალწლიანი</t>
  </si>
  <si>
    <t>შპს "ლეპერტ"</t>
  </si>
  <si>
    <t>სუვენირების შესყიდვა</t>
  </si>
  <si>
    <t>ინდ. მეწარმე ასომთავარი</t>
  </si>
  <si>
    <t>შპს,,მაგთიკომი,,</t>
  </si>
  <si>
    <t>შპს აზავერი</t>
  </si>
  <si>
    <t>ლიფტის მომსახურება</t>
  </si>
  <si>
    <t>ელ.ტენდერი პრეისკურანტით</t>
  </si>
  <si>
    <t>შპს ზალა</t>
  </si>
  <si>
    <t>სარესტორნო მომსახურება</t>
  </si>
  <si>
    <t>სსიპ "თბილისის ტრანსპორტისა და ურბანული განვითარების სააგენტო</t>
  </si>
  <si>
    <t>10 ცალი გულსაბნევის შესყიდვა</t>
  </si>
  <si>
    <t>შპს „იუ-ჯი-თი,,</t>
  </si>
  <si>
    <t>50 ცალი სტანდარტული მაგიდის კომპიუტერის შესყიდვა</t>
  </si>
  <si>
    <t>10 ცალი  თაიგულის შესყიდვა</t>
  </si>
  <si>
    <t>საკანონმდებლო მაცნე</t>
  </si>
  <si>
    <t>„სახელმწიფო შესყიდვების შესახებ” საქართველოს კანონის მე-101 მუხლის მე-3 პუნქტის ,,ზ” ქვეპუნქტის შესაბამისად, გააფორმა ხელშეკრულება მიმწოდებელთან, გამარტივებული შესყიდვისსაშუალებით, ,,საქართველოს საკანონმდებლო მაცნეს“ ვებგვერდზე (matsne.gov.ge) განთავსებული სისტემატიზირებული (კოდიფიცირებული) ნორმატიული აქტების ელექტრონული მომსახურების, საინფორმაციო სისტემით სარგებლობის უფლების შესყიდვაზე</t>
  </si>
  <si>
    <t>ერთი ერთეული ავტოსატრანსპორტო საშუალებისათვის KIA CARNIVAL სახელმწიფო ნომრით PN077PP  არასაგარანტიო მომსახურების შესყიდვა</t>
  </si>
  <si>
    <t>2 ერთეული  ავტომანქანისათვის  KIA K5  (სახელმწიფო ნომრით:  TT040RT TT090RT )   არასაგარანტიო  მომსახურების  შესყიდვა</t>
  </si>
  <si>
    <t xml:space="preserve"> 6 ერთეული  ავტომანქანისათვის  2  - კია სპორტეიჯი II125ID ; LV593LL და 4 - კია სელტოსი CV080CC; CV065CC; CC080DC;WS080WW. არასაგარანტიო  მომსახურების  შესყიდვა</t>
  </si>
  <si>
    <t>შპს „Grampak georgia”</t>
  </si>
  <si>
    <t>ერთჯერადი ჭიქების შესყიდვა</t>
  </si>
  <si>
    <t xml:space="preserve">შპს „ბაკურ სულაკაურის გამომცემლობა“ </t>
  </si>
  <si>
    <t>ჰონორარის ანაზღაურება</t>
  </si>
  <si>
    <t>შპს "ლოგოს პრესი"</t>
  </si>
  <si>
    <t>შპს „სულაკაურის გამომცემლობა“</t>
  </si>
  <si>
    <t>ოცდამეერთე</t>
  </si>
  <si>
    <t>შპს „გამომცემლობა მერიდიანი“</t>
  </si>
  <si>
    <t>ეთერ ბასიაშვილი</t>
  </si>
  <si>
    <t xml:space="preserve">შპს „გამომცემლობა დიოგენე“  </t>
  </si>
  <si>
    <t xml:space="preserve">შპს „საგამომცემლო სახლი სწავლანი“ </t>
  </si>
  <si>
    <t>შპს პალიტრა L</t>
  </si>
  <si>
    <t>ავთანდილ საგინაშვილი</t>
  </si>
  <si>
    <t>შპს „გამომცემლობა არტანუჯი“</t>
  </si>
  <si>
    <t>შპს გამომცემლობა „ინტელექტი“</t>
  </si>
  <si>
    <t xml:space="preserve">
შპს გამომცემლობა სიდი - ეკონომიკური განათლებისა და განვითარების ცენტრი</t>
  </si>
  <si>
    <t>შპს ,,ვესტა“</t>
  </si>
  <si>
    <t>A4 ფორმატის პირველი ხარისხის საბეჭდი ქაღალდის შესყიდვა</t>
  </si>
  <si>
    <t>პედაგოგიკა</t>
  </si>
  <si>
    <t>ცისანა ლეჟავა</t>
  </si>
  <si>
    <t>გამომცემლობა კლიო</t>
  </si>
  <si>
    <t>შპს „ზარა კონსალტინგი“</t>
  </si>
  <si>
    <t>უძრავი ქონების შეფასების მომსახურების შესყიდვა</t>
  </si>
  <si>
    <t>შპს "ფავორიტი სტილი"</t>
  </si>
  <si>
    <t>ბრენდირებული ნივთების</t>
  </si>
  <si>
    <t xml:space="preserve">შპს „ავტოტრანს სერვისი“, </t>
  </si>
  <si>
    <t>18 ავტომანქანის ტექნიკური მომსახურების/ შეკეთების შესყიდვა</t>
  </si>
  <si>
    <t xml:space="preserve"> შპს ’’თეგეტა თრაქ ენდ ბას''</t>
  </si>
  <si>
    <t xml:space="preserve"> ერთი ერთეული ავტოსატრანსპორტო საშუალებისათვის HINO 916 სახელმწიფო ნომრით  II987CI   არასაგარანტიო მომსახურების შესყიდვა</t>
  </si>
  <si>
    <t>სს ,,ჰიუნდაი ავტო საქართველო</t>
  </si>
  <si>
    <t>ერთი ერთეული ავტოსატრანსპორტო საშუალებისათვის HYUNDAI PALISADE სახელმწიფო ნომრით WD077DD  არასაგარანტიო მომსახურების შესყიდვა</t>
  </si>
  <si>
    <t>შპს “პროსერვისი“</t>
  </si>
  <si>
    <t>ინტერნეტ­დომენური სახელის jestikoni.ge  რეგისტარციის ვადის გაგრძელების მომსახურება</t>
  </si>
  <si>
    <t>გამარტივებული შესყიდვა - დაყოფა რაციონალურობის პრინციპით</t>
  </si>
  <si>
    <t>შპს ,,კავკასუს მოტორსი,,</t>
  </si>
  <si>
    <t>2 ერთეული ავტომანქანის Mitsubishi L200 pick-up სახ.ნომერი GD499GG  MITSUBISHI OUTLANDER სახ.ნომერი QQ145QJ  საგარანტიო/არასაგარანტიო მომსახურების შესყიდვა</t>
  </si>
  <si>
    <t>სსიპ თბილისის ტრანსპორტისა და ურბანული განვითარების სააგენტო</t>
  </si>
  <si>
    <t>1 ერთეული ავტოსატრანსპორტო საშუალებისათვის  Ford ranger  სახელმწიფო ნომრით IW 140 II  არასაგარანტიო მომსახურების შესყიდვა</t>
  </si>
  <si>
    <t>,ქართული სახლი</t>
  </si>
  <si>
    <t xml:space="preserve"> 5  ერთეული ავტომანქანის FIAT TIPO  საგარანტიო/არასაგარანტიო მომსახურების შესყიდვა</t>
  </si>
  <si>
    <t>შპს "ღვიარის მარანი",</t>
  </si>
  <si>
    <t>200 ცალი ღვინო ხვანჭკარას შესყიდვა</t>
  </si>
  <si>
    <t>ბადაგი</t>
  </si>
  <si>
    <t>1 ცალი სასაჩუქრე ჩურჩხელების ნაკრების</t>
  </si>
  <si>
    <t>საჩუქრად გადასაცემი 2 (ორი) ერთეული "ბადაგის" სასაჩუქრე ნუგბარის ნაკრების შესყიდვა</t>
  </si>
  <si>
    <t>შპს აიღვინისსახლი</t>
  </si>
  <si>
    <t>შპს ,,ომეგა''</t>
  </si>
  <si>
    <t>ყავის აპარატის ფილტრის შესყიდვა</t>
  </si>
  <si>
    <t>სსიპ ,,საქართველოს საერთაშორისო ხელშეკრულებების თარგმნის ბიურო“</t>
  </si>
  <si>
    <t>სხვადასხვა სახის დოკუმენტაციის (ხელშეკრულებები, ანგარიშები და სხვა) ქართულიდან უცხო ენებზე და უცხო ენებიდან ქართულ ენაზე თარგმნა და ოფიციალურად დამოწმების მომსახურების შესყიდვა</t>
  </si>
  <si>
    <t>შპს „დემესპორტი“</t>
  </si>
  <si>
    <t>სხვადასხვა სამეურნეო საქონლის შესყიდვა</t>
  </si>
  <si>
    <t>ტელკო სისტემს</t>
  </si>
  <si>
    <t>ააიპ იკაროსი</t>
  </si>
  <si>
    <t>ფურშეტის მომსახურების შესყიდვა</t>
  </si>
  <si>
    <t>შპს თბილისი ჰოტელს ჰოლდინგი</t>
  </si>
  <si>
    <t xml:space="preserve"> შპს ,,კა ელ ჯი +</t>
  </si>
  <si>
    <t>მაღალი სიჩქარის 4G LTE მობილური როუტერის შესყიდვა</t>
  </si>
  <si>
    <t>შპს ავტოპარკი</t>
  </si>
  <si>
    <t>სხვადასხვა სახის სამეურნეო საქონლის შესყიდვა</t>
  </si>
  <si>
    <t>შპს ბადაგი</t>
  </si>
  <si>
    <t>სასაჩუქრე ჩურჩხელის ჩემოდანი</t>
  </si>
  <si>
    <t>შპს ვინჩერო</t>
  </si>
  <si>
    <t>ღვინის შესყიდვა</t>
  </si>
  <si>
    <t>შპს მარუსია</t>
  </si>
  <si>
    <t>არყის შესყიდვა</t>
  </si>
  <si>
    <t>სსიპ საფინანსო-ანალიტიკური სამსახური</t>
  </si>
  <si>
    <t>პროგრამული უზრუნველყოფის შემუშავება და საკონსულტაციო მომსახურებები</t>
  </si>
  <si>
    <t>შპს "ედესი ჯგუფი"</t>
  </si>
  <si>
    <t>მუყაოს ყდების შესყიდვა</t>
  </si>
  <si>
    <t>სსიპ - საქართველოს ეროვნული არქივი</t>
  </si>
  <si>
    <t>1940-2023 წლების დოკუმენტების სამეცნიერო-ტექნიკური დამუშავება</t>
  </si>
  <si>
    <t>ბრენდ მანდილი</t>
  </si>
  <si>
    <t>17 ცალი მანდილის შესყიდვა</t>
  </si>
  <si>
    <t>შპს ,,თეგეტა მოტორსი”</t>
  </si>
  <si>
    <t>KIA SELTOS-ში სახ. ნომ. CV080CC 1  ცალი აკუმულატორის შესყიდვა</t>
  </si>
  <si>
    <t>შპს რიდექს ჯორჯია</t>
  </si>
  <si>
    <t>მუყაოს ყუთების შესყიდვა</t>
  </si>
  <si>
    <t>შპს „თეგეტა მოტორსი</t>
  </si>
  <si>
    <t>8 ცალი ზაფხულის საბურავის ზომა R18 235/45 შესყიდვა</t>
  </si>
  <si>
    <t>შპს ვიარ ქეითერინგი</t>
  </si>
  <si>
    <t>4 ცალი ზაფხულის საბურავის ზომა R17 225/50 შესყიდვა</t>
  </si>
  <si>
    <t>4 ცალი ზაფხულის საბურავის ზომა R16 245/70 შესყიდვა</t>
  </si>
  <si>
    <t>შპს "ჯი ემ თი მთაწმინდა"</t>
  </si>
  <si>
    <t>ჩურჩხელების სასაჩუქრე ნაკრები, ხის ყუთით.</t>
  </si>
  <si>
    <t>ი/მ დავით რობაქიძე</t>
  </si>
  <si>
    <t>შპს “ჯორჯიან ჰოტელ მენეჯმენტი”</t>
  </si>
  <si>
    <t>ღონისძიების ორგანიზების მომსახურების შესყიდვა</t>
  </si>
  <si>
    <t>შპს „ედესი ჯგუფი“</t>
  </si>
  <si>
    <t>სხვადასხვა სახის საკანცელარიო საქონლის შესყიდვა</t>
  </si>
  <si>
    <t>ავტომანქანა KIA CERATO (სახ. ნომ. DD542VD 1 ცალი  აკუმულატორის შესყიდვა</t>
  </si>
  <si>
    <t>ააიპ კოლეჯი ,,იკაროსი“</t>
  </si>
  <si>
    <t xml:space="preserve">საკონფერენციო </t>
  </si>
  <si>
    <t>12 ცალი ზაფხულის საბურავის ზომა R15 195/65 შესყიდვა</t>
  </si>
  <si>
    <t>4 ცალი ზაფხულის საბურავის ზომა R16 215/65 შესყიდვა</t>
  </si>
  <si>
    <t>16 ცალი ზაფხულის საბურავის ზომა R17 225/65 შესყიდვა</t>
  </si>
  <si>
    <t>შპს ამბოლი</t>
  </si>
  <si>
    <t>16 ცალი ზაფხულის საბურავის ზომა R17 215/55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</si>
</sst>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Merriweather"/>
    </font>
    <font>
      <sz val="11"/>
      <color theme="1"/>
      <name val="Verdana"/>
    </font>
    <font>
      <sz val="11"/>
      <color rgb="FF222222"/>
      <name val="Ubuntu"/>
    </font>
    <font>
      <sz val="11"/>
      <color rgb="FF000000"/>
      <name val="Verdana"/>
    </font>
    <font>
      <sz val="11"/>
      <color rgb="FF000000"/>
      <name val="Calibri"/>
    </font>
    <font>
      <sz val="11"/>
      <color theme="1"/>
      <name val="Calibri"/>
      <scheme val="minor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" fontId="2" fillId="2" borderId="0" xfId="0" applyNumberFormat="1" applyFont="1" applyFill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1" fillId="4" borderId="7" xfId="0" applyNumberFormat="1" applyFont="1" applyFill="1" applyBorder="1" applyAlignment="1">
      <alignment vertical="center"/>
    </xf>
    <xf numFmtId="4" fontId="1" fillId="4" borderId="1" xfId="0" applyNumberFormat="1" applyFont="1" applyFill="1" applyBorder="1" applyAlignment="1"/>
    <xf numFmtId="0" fontId="0" fillId="6" borderId="0" xfId="0" applyFill="1" applyAlignment="1"/>
    <xf numFmtId="4" fontId="1" fillId="4" borderId="2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1"/>
  <sheetViews>
    <sheetView tabSelected="1" workbookViewId="0">
      <selection activeCell="I6" sqref="I6"/>
    </sheetView>
  </sheetViews>
  <sheetFormatPr defaultColWidth="14.42578125" defaultRowHeight="15" customHeight="1" x14ac:dyDescent="0.25"/>
  <cols>
    <col min="1" max="1" width="7.42578125" style="54" customWidth="1"/>
    <col min="2" max="2" width="34.5703125" style="34" customWidth="1"/>
    <col min="3" max="3" width="47.7109375" style="34" customWidth="1"/>
    <col min="4" max="4" width="44.28515625" style="34" customWidth="1"/>
    <col min="5" max="6" width="18.140625" style="39" customWidth="1"/>
  </cols>
  <sheetData>
    <row r="1" spans="1:6" ht="16.5" x14ac:dyDescent="0.25">
      <c r="A1" s="49"/>
      <c r="B1" s="1"/>
      <c r="C1" s="1"/>
      <c r="D1" s="1"/>
      <c r="E1" s="35"/>
      <c r="F1" s="35"/>
    </row>
    <row r="2" spans="1:6" ht="33" x14ac:dyDescent="0.25">
      <c r="A2" s="50" t="s">
        <v>0</v>
      </c>
      <c r="B2" s="19" t="s">
        <v>1</v>
      </c>
      <c r="C2" s="19" t="s">
        <v>2</v>
      </c>
      <c r="D2" s="19" t="s">
        <v>4</v>
      </c>
      <c r="E2" s="36" t="s">
        <v>3</v>
      </c>
      <c r="F2" s="36" t="s">
        <v>5</v>
      </c>
    </row>
    <row r="3" spans="1:6" ht="117" customHeight="1" x14ac:dyDescent="0.25">
      <c r="A3" s="51">
        <v>1</v>
      </c>
      <c r="B3" s="18" t="s">
        <v>6</v>
      </c>
      <c r="C3" s="24" t="s">
        <v>7</v>
      </c>
      <c r="D3" s="24" t="s">
        <v>8</v>
      </c>
      <c r="E3" s="37">
        <v>27000</v>
      </c>
      <c r="F3" s="37">
        <v>3660</v>
      </c>
    </row>
    <row r="4" spans="1:6" ht="57.75" customHeight="1" x14ac:dyDescent="0.25">
      <c r="A4" s="52">
        <v>2</v>
      </c>
      <c r="B4" s="3" t="s">
        <v>9</v>
      </c>
      <c r="C4" s="3" t="s">
        <v>10</v>
      </c>
      <c r="D4" s="2" t="s">
        <v>11</v>
      </c>
      <c r="E4" s="21">
        <v>31000</v>
      </c>
      <c r="F4" s="21">
        <f>1425.27+1509.97</f>
        <v>2935.24</v>
      </c>
    </row>
    <row r="5" spans="1:6" ht="57.75" customHeight="1" x14ac:dyDescent="0.25">
      <c r="A5" s="51">
        <v>3</v>
      </c>
      <c r="B5" s="3" t="s">
        <v>12</v>
      </c>
      <c r="C5" s="3" t="s">
        <v>10</v>
      </c>
      <c r="D5" s="2" t="s">
        <v>11</v>
      </c>
      <c r="E5" s="21">
        <v>46000</v>
      </c>
      <c r="F5" s="21">
        <f>2661.38+268.46</f>
        <v>2929.84</v>
      </c>
    </row>
    <row r="6" spans="1:6" ht="59.25" customHeight="1" x14ac:dyDescent="0.25">
      <c r="A6" s="52">
        <v>4</v>
      </c>
      <c r="B6" s="3" t="s">
        <v>13</v>
      </c>
      <c r="C6" s="3" t="s">
        <v>14</v>
      </c>
      <c r="D6" s="2" t="s">
        <v>8</v>
      </c>
      <c r="E6" s="21">
        <v>1860</v>
      </c>
      <c r="F6" s="21">
        <v>280</v>
      </c>
    </row>
    <row r="7" spans="1:6" ht="60.75" customHeight="1" x14ac:dyDescent="0.25">
      <c r="A7" s="51">
        <v>5</v>
      </c>
      <c r="B7" s="3" t="s">
        <v>15</v>
      </c>
      <c r="C7" s="3" t="s">
        <v>16</v>
      </c>
      <c r="D7" s="2" t="s">
        <v>11</v>
      </c>
      <c r="E7" s="21">
        <v>39897.440000000002</v>
      </c>
      <c r="F7" s="21">
        <f>3065.09+3335.26</f>
        <v>6400.35</v>
      </c>
    </row>
    <row r="8" spans="1:6" ht="78" customHeight="1" x14ac:dyDescent="0.25">
      <c r="A8" s="52">
        <v>6</v>
      </c>
      <c r="B8" s="5" t="s">
        <v>17</v>
      </c>
      <c r="C8" s="3" t="s">
        <v>16</v>
      </c>
      <c r="D8" s="2" t="s">
        <v>11</v>
      </c>
      <c r="E8" s="23">
        <v>2608.87</v>
      </c>
      <c r="F8" s="23">
        <f>200.13+221.58</f>
        <v>421.71000000000004</v>
      </c>
    </row>
    <row r="9" spans="1:6" ht="72.75" customHeight="1" x14ac:dyDescent="0.25">
      <c r="A9" s="51">
        <v>7</v>
      </c>
      <c r="B9" s="3" t="s">
        <v>17</v>
      </c>
      <c r="C9" s="3" t="s">
        <v>16</v>
      </c>
      <c r="D9" s="2" t="s">
        <v>11</v>
      </c>
      <c r="E9" s="23">
        <v>864.66</v>
      </c>
      <c r="F9" s="23">
        <f>66.33+73.44</f>
        <v>139.76999999999998</v>
      </c>
    </row>
    <row r="10" spans="1:6" ht="75" customHeight="1" x14ac:dyDescent="0.25">
      <c r="A10" s="52">
        <v>8</v>
      </c>
      <c r="B10" s="25" t="s">
        <v>18</v>
      </c>
      <c r="C10" s="3" t="s">
        <v>19</v>
      </c>
      <c r="D10" s="2" t="s">
        <v>8</v>
      </c>
      <c r="E10" s="21">
        <v>2650</v>
      </c>
      <c r="F10" s="21">
        <v>2650</v>
      </c>
    </row>
    <row r="11" spans="1:6" ht="77.25" customHeight="1" x14ac:dyDescent="0.25">
      <c r="A11" s="51">
        <v>9</v>
      </c>
      <c r="B11" s="6" t="s">
        <v>20</v>
      </c>
      <c r="C11" s="6" t="s">
        <v>21</v>
      </c>
      <c r="D11" s="2" t="s">
        <v>11</v>
      </c>
      <c r="E11" s="20">
        <v>5408</v>
      </c>
      <c r="F11" s="20">
        <f>112+112</f>
        <v>224</v>
      </c>
    </row>
    <row r="12" spans="1:6" ht="69.75" customHeight="1" x14ac:dyDescent="0.25">
      <c r="A12" s="52">
        <v>10</v>
      </c>
      <c r="B12" s="6" t="s">
        <v>22</v>
      </c>
      <c r="C12" s="6" t="s">
        <v>23</v>
      </c>
      <c r="D12" s="26" t="s">
        <v>24</v>
      </c>
      <c r="E12" s="20">
        <v>12563</v>
      </c>
      <c r="F12" s="20">
        <v>1030</v>
      </c>
    </row>
    <row r="13" spans="1:6" ht="69.75" customHeight="1" x14ac:dyDescent="0.25">
      <c r="A13" s="51">
        <v>11</v>
      </c>
      <c r="B13" s="6" t="s">
        <v>22</v>
      </c>
      <c r="C13" s="6" t="s">
        <v>25</v>
      </c>
      <c r="D13" s="26" t="s">
        <v>24</v>
      </c>
      <c r="E13" s="20">
        <v>10000</v>
      </c>
      <c r="F13" s="20">
        <v>1010</v>
      </c>
    </row>
    <row r="14" spans="1:6" ht="123.75" customHeight="1" x14ac:dyDescent="0.25">
      <c r="A14" s="52">
        <v>12</v>
      </c>
      <c r="B14" s="6" t="s">
        <v>22</v>
      </c>
      <c r="C14" s="3" t="s">
        <v>26</v>
      </c>
      <c r="D14" s="2" t="s">
        <v>11</v>
      </c>
      <c r="E14" s="21">
        <v>16060</v>
      </c>
      <c r="F14" s="21">
        <f>575+215+2640+155</f>
        <v>3585</v>
      </c>
    </row>
    <row r="15" spans="1:6" ht="73.5" customHeight="1" x14ac:dyDescent="0.25">
      <c r="A15" s="51">
        <v>13</v>
      </c>
      <c r="B15" s="6" t="s">
        <v>22</v>
      </c>
      <c r="C15" s="6" t="s">
        <v>27</v>
      </c>
      <c r="D15" s="26" t="s">
        <v>24</v>
      </c>
      <c r="E15" s="21">
        <v>8000</v>
      </c>
      <c r="F15" s="21">
        <v>1342</v>
      </c>
    </row>
    <row r="16" spans="1:6" ht="69" customHeight="1" x14ac:dyDescent="0.25">
      <c r="A16" s="52">
        <v>14</v>
      </c>
      <c r="B16" s="6" t="s">
        <v>22</v>
      </c>
      <c r="C16" s="6" t="s">
        <v>28</v>
      </c>
      <c r="D16" s="26" t="s">
        <v>24</v>
      </c>
      <c r="E16" s="21">
        <v>4000</v>
      </c>
      <c r="F16" s="21">
        <v>4000</v>
      </c>
    </row>
    <row r="17" spans="1:6" ht="41.25" customHeight="1" x14ac:dyDescent="0.25">
      <c r="A17" s="51">
        <v>15</v>
      </c>
      <c r="B17" s="3" t="s">
        <v>29</v>
      </c>
      <c r="C17" s="3" t="s">
        <v>30</v>
      </c>
      <c r="D17" s="2" t="s">
        <v>11</v>
      </c>
      <c r="E17" s="21">
        <v>7380</v>
      </c>
      <c r="F17" s="21">
        <f>666+162</f>
        <v>828</v>
      </c>
    </row>
    <row r="18" spans="1:6" ht="93.75" customHeight="1" x14ac:dyDescent="0.25">
      <c r="A18" s="52">
        <v>16</v>
      </c>
      <c r="B18" s="3" t="s">
        <v>29</v>
      </c>
      <c r="C18" s="3" t="s">
        <v>31</v>
      </c>
      <c r="D18" s="2" t="s">
        <v>11</v>
      </c>
      <c r="E18" s="21">
        <v>2380</v>
      </c>
      <c r="F18" s="21">
        <v>418</v>
      </c>
    </row>
    <row r="19" spans="1:6" ht="80.25" customHeight="1" x14ac:dyDescent="0.25">
      <c r="A19" s="51">
        <v>17</v>
      </c>
      <c r="B19" s="3" t="s">
        <v>29</v>
      </c>
      <c r="C19" s="3" t="s">
        <v>32</v>
      </c>
      <c r="D19" s="26" t="s">
        <v>24</v>
      </c>
      <c r="E19" s="21">
        <v>10284</v>
      </c>
      <c r="F19" s="21">
        <v>700</v>
      </c>
    </row>
    <row r="20" spans="1:6" ht="66.75" customHeight="1" x14ac:dyDescent="0.25">
      <c r="A20" s="52">
        <v>18</v>
      </c>
      <c r="B20" s="7" t="s">
        <v>33</v>
      </c>
      <c r="C20" s="3" t="s">
        <v>34</v>
      </c>
      <c r="D20" s="26" t="s">
        <v>24</v>
      </c>
      <c r="E20" s="21">
        <v>5151</v>
      </c>
      <c r="F20" s="21">
        <v>881</v>
      </c>
    </row>
    <row r="21" spans="1:6" ht="53.25" customHeight="1" x14ac:dyDescent="0.25">
      <c r="A21" s="51">
        <v>19</v>
      </c>
      <c r="B21" s="7" t="s">
        <v>33</v>
      </c>
      <c r="C21" s="3" t="s">
        <v>35</v>
      </c>
      <c r="D21" s="26" t="s">
        <v>24</v>
      </c>
      <c r="E21" s="21">
        <v>16026</v>
      </c>
      <c r="F21" s="21">
        <v>1227</v>
      </c>
    </row>
    <row r="22" spans="1:6" ht="57.75" customHeight="1" x14ac:dyDescent="0.25">
      <c r="A22" s="52">
        <v>20</v>
      </c>
      <c r="B22" s="7" t="s">
        <v>33</v>
      </c>
      <c r="C22" s="3" t="s">
        <v>36</v>
      </c>
      <c r="D22" s="26" t="s">
        <v>24</v>
      </c>
      <c r="E22" s="21">
        <v>15000</v>
      </c>
      <c r="F22" s="21">
        <v>529</v>
      </c>
    </row>
    <row r="23" spans="1:6" ht="52.5" customHeight="1" x14ac:dyDescent="0.25">
      <c r="A23" s="51">
        <v>21</v>
      </c>
      <c r="B23" s="3" t="s">
        <v>37</v>
      </c>
      <c r="C23" s="6" t="s">
        <v>38</v>
      </c>
      <c r="D23" s="2" t="s">
        <v>11</v>
      </c>
      <c r="E23" s="21">
        <v>1333</v>
      </c>
      <c r="F23" s="21">
        <v>0</v>
      </c>
    </row>
    <row r="24" spans="1:6" ht="30" x14ac:dyDescent="0.25">
      <c r="A24" s="52">
        <v>22</v>
      </c>
      <c r="B24" s="3" t="s">
        <v>39</v>
      </c>
      <c r="C24" s="27" t="s">
        <v>40</v>
      </c>
      <c r="D24" s="2" t="s">
        <v>41</v>
      </c>
      <c r="E24" s="21">
        <v>3576</v>
      </c>
      <c r="F24" s="21">
        <v>476.8</v>
      </c>
    </row>
    <row r="25" spans="1:6" ht="54" customHeight="1" x14ac:dyDescent="0.25">
      <c r="A25" s="51">
        <v>23</v>
      </c>
      <c r="B25" s="3" t="s">
        <v>42</v>
      </c>
      <c r="C25" s="3" t="s">
        <v>43</v>
      </c>
      <c r="D25" s="26" t="s">
        <v>24</v>
      </c>
      <c r="E25" s="21">
        <v>5083</v>
      </c>
      <c r="F25" s="21">
        <v>0</v>
      </c>
    </row>
    <row r="26" spans="1:6" ht="33.75" customHeight="1" x14ac:dyDescent="0.25">
      <c r="A26" s="52">
        <v>24</v>
      </c>
      <c r="B26" s="28" t="s">
        <v>44</v>
      </c>
      <c r="C26" s="28" t="s">
        <v>45</v>
      </c>
      <c r="D26" s="28" t="s">
        <v>46</v>
      </c>
      <c r="E26" s="38">
        <v>30823</v>
      </c>
      <c r="F26" s="38">
        <v>0</v>
      </c>
    </row>
    <row r="27" spans="1:6" ht="81.75" customHeight="1" x14ac:dyDescent="0.25">
      <c r="A27" s="51">
        <v>25</v>
      </c>
      <c r="B27" s="28" t="s">
        <v>47</v>
      </c>
      <c r="C27" s="28" t="s">
        <v>48</v>
      </c>
      <c r="D27" s="28" t="s">
        <v>46</v>
      </c>
      <c r="E27" s="38">
        <v>478642</v>
      </c>
      <c r="F27" s="38">
        <v>269995.62</v>
      </c>
    </row>
    <row r="28" spans="1:6" ht="69.75" customHeight="1" x14ac:dyDescent="0.25">
      <c r="A28" s="52">
        <v>26</v>
      </c>
      <c r="B28" s="3" t="s">
        <v>49</v>
      </c>
      <c r="C28" s="2" t="s">
        <v>50</v>
      </c>
      <c r="D28" s="2" t="s">
        <v>51</v>
      </c>
      <c r="E28" s="21">
        <v>6000</v>
      </c>
      <c r="F28" s="21">
        <v>708</v>
      </c>
    </row>
    <row r="29" spans="1:6" ht="32.25" customHeight="1" x14ac:dyDescent="0.25">
      <c r="A29" s="51">
        <v>27</v>
      </c>
      <c r="B29" s="8" t="s">
        <v>52</v>
      </c>
      <c r="C29" s="3" t="s">
        <v>53</v>
      </c>
      <c r="D29" s="2" t="s">
        <v>41</v>
      </c>
      <c r="E29" s="21">
        <v>4104</v>
      </c>
      <c r="F29" s="21">
        <v>684</v>
      </c>
    </row>
    <row r="30" spans="1:6" ht="42.75" customHeight="1" x14ac:dyDescent="0.25">
      <c r="A30" s="52">
        <v>28</v>
      </c>
      <c r="B30" s="9" t="s">
        <v>54</v>
      </c>
      <c r="C30" s="3" t="s">
        <v>55</v>
      </c>
      <c r="D30" s="28" t="s">
        <v>46</v>
      </c>
      <c r="E30" s="21">
        <v>8400</v>
      </c>
      <c r="F30" s="21">
        <v>8400</v>
      </c>
    </row>
    <row r="31" spans="1:6" ht="78.75" customHeight="1" x14ac:dyDescent="0.25">
      <c r="A31" s="51">
        <v>29</v>
      </c>
      <c r="B31" s="6" t="s">
        <v>56</v>
      </c>
      <c r="C31" s="3" t="s">
        <v>57</v>
      </c>
      <c r="D31" s="28" t="s">
        <v>46</v>
      </c>
      <c r="E31" s="21">
        <v>7952</v>
      </c>
      <c r="F31" s="21">
        <v>7952</v>
      </c>
    </row>
    <row r="32" spans="1:6" ht="58.5" customHeight="1" x14ac:dyDescent="0.25">
      <c r="A32" s="52">
        <v>30</v>
      </c>
      <c r="B32" s="10" t="s">
        <v>58</v>
      </c>
      <c r="C32" s="2" t="s">
        <v>59</v>
      </c>
      <c r="D32" s="2" t="s">
        <v>51</v>
      </c>
      <c r="E32" s="21">
        <v>438228</v>
      </c>
      <c r="F32" s="21">
        <v>73038</v>
      </c>
    </row>
    <row r="33" spans="1:6" ht="54" customHeight="1" x14ac:dyDescent="0.25">
      <c r="A33" s="51">
        <v>31</v>
      </c>
      <c r="B33" s="11" t="s">
        <v>60</v>
      </c>
      <c r="C33" s="3" t="s">
        <v>61</v>
      </c>
      <c r="D33" s="2" t="s">
        <v>11</v>
      </c>
      <c r="E33" s="21">
        <v>17133.849999999999</v>
      </c>
      <c r="F33" s="21">
        <f>513.54+92.44+119.47+21.5</f>
        <v>746.95</v>
      </c>
    </row>
    <row r="34" spans="1:6" ht="57" customHeight="1" x14ac:dyDescent="0.25">
      <c r="A34" s="52">
        <v>32</v>
      </c>
      <c r="B34" s="11" t="s">
        <v>60</v>
      </c>
      <c r="C34" s="3" t="s">
        <v>61</v>
      </c>
      <c r="D34" s="2" t="s">
        <v>11</v>
      </c>
      <c r="E34" s="21">
        <v>9994.5499999999993</v>
      </c>
      <c r="F34" s="21">
        <f>473.04+620.3</f>
        <v>1093.3399999999999</v>
      </c>
    </row>
    <row r="35" spans="1:6" ht="82.5" customHeight="1" x14ac:dyDescent="0.25">
      <c r="A35" s="51">
        <v>33</v>
      </c>
      <c r="B35" s="9" t="s">
        <v>62</v>
      </c>
      <c r="C35" s="3" t="s">
        <v>61</v>
      </c>
      <c r="D35" s="2" t="s">
        <v>11</v>
      </c>
      <c r="E35" s="21">
        <v>258500</v>
      </c>
      <c r="F35" s="21">
        <f>2729.47+13808.18+12667.02+2871.6</f>
        <v>32076.27</v>
      </c>
    </row>
    <row r="36" spans="1:6" ht="50.25" customHeight="1" x14ac:dyDescent="0.25">
      <c r="A36" s="52">
        <v>34</v>
      </c>
      <c r="B36" s="6" t="s">
        <v>63</v>
      </c>
      <c r="C36" s="6" t="s">
        <v>64</v>
      </c>
      <c r="D36" s="2" t="s">
        <v>41</v>
      </c>
      <c r="E36" s="21">
        <v>9050</v>
      </c>
      <c r="F36" s="21">
        <v>3520</v>
      </c>
    </row>
    <row r="37" spans="1:6" ht="68.25" customHeight="1" x14ac:dyDescent="0.25">
      <c r="A37" s="51">
        <v>35</v>
      </c>
      <c r="B37" s="29" t="s">
        <v>65</v>
      </c>
      <c r="C37" s="3" t="s">
        <v>66</v>
      </c>
      <c r="D37" s="2" t="s">
        <v>51</v>
      </c>
      <c r="E37" s="21">
        <v>745</v>
      </c>
      <c r="F37" s="21">
        <v>80.5</v>
      </c>
    </row>
    <row r="38" spans="1:6" ht="78.75" customHeight="1" x14ac:dyDescent="0.25">
      <c r="A38" s="52">
        <v>36</v>
      </c>
      <c r="B38" s="11" t="s">
        <v>67</v>
      </c>
      <c r="C38" s="11" t="s">
        <v>68</v>
      </c>
      <c r="D38" s="2" t="s">
        <v>11</v>
      </c>
      <c r="E38" s="21">
        <v>28820</v>
      </c>
      <c r="F38" s="21">
        <f>3088.68+913.86</f>
        <v>4002.54</v>
      </c>
    </row>
    <row r="39" spans="1:6" ht="69.75" customHeight="1" x14ac:dyDescent="0.25">
      <c r="A39" s="51">
        <v>37</v>
      </c>
      <c r="B39" s="27" t="s">
        <v>69</v>
      </c>
      <c r="C39" s="11" t="s">
        <v>70</v>
      </c>
      <c r="D39" s="2" t="s">
        <v>41</v>
      </c>
      <c r="E39" s="21">
        <v>2400</v>
      </c>
      <c r="F39" s="21">
        <v>1200</v>
      </c>
    </row>
    <row r="40" spans="1:6" ht="52.5" customHeight="1" x14ac:dyDescent="0.25">
      <c r="A40" s="52">
        <v>38</v>
      </c>
      <c r="B40" s="11" t="s">
        <v>17</v>
      </c>
      <c r="C40" s="3" t="s">
        <v>71</v>
      </c>
      <c r="D40" s="2" t="s">
        <v>11</v>
      </c>
      <c r="E40" s="21">
        <v>7566.11</v>
      </c>
      <c r="F40" s="21">
        <f>580.41+642.6</f>
        <v>1223.01</v>
      </c>
    </row>
    <row r="41" spans="1:6" ht="54.75" customHeight="1" x14ac:dyDescent="0.25">
      <c r="A41" s="51">
        <v>39</v>
      </c>
      <c r="B41" s="11" t="s">
        <v>29</v>
      </c>
      <c r="C41" s="3" t="s">
        <v>72</v>
      </c>
      <c r="D41" s="26" t="s">
        <v>24</v>
      </c>
      <c r="E41" s="21">
        <v>3350</v>
      </c>
      <c r="F41" s="21">
        <v>0</v>
      </c>
    </row>
    <row r="42" spans="1:6" ht="73.5" customHeight="1" x14ac:dyDescent="0.25">
      <c r="A42" s="52">
        <v>40</v>
      </c>
      <c r="B42" s="8" t="s">
        <v>73</v>
      </c>
      <c r="C42" s="3" t="s">
        <v>74</v>
      </c>
      <c r="D42" s="26" t="s">
        <v>24</v>
      </c>
      <c r="E42" s="20">
        <v>4920</v>
      </c>
      <c r="F42" s="20">
        <v>395</v>
      </c>
    </row>
    <row r="43" spans="1:6" ht="95.25" customHeight="1" x14ac:dyDescent="0.25">
      <c r="A43" s="51">
        <v>41</v>
      </c>
      <c r="B43" s="30" t="s">
        <v>75</v>
      </c>
      <c r="C43" s="2" t="s">
        <v>76</v>
      </c>
      <c r="D43" s="2" t="s">
        <v>8</v>
      </c>
      <c r="E43" s="21">
        <v>60480</v>
      </c>
      <c r="F43" s="21">
        <v>10080</v>
      </c>
    </row>
    <row r="44" spans="1:6" ht="69.75" customHeight="1" x14ac:dyDescent="0.25">
      <c r="A44" s="52">
        <v>42</v>
      </c>
      <c r="B44" s="7" t="s">
        <v>77</v>
      </c>
      <c r="C44" s="3" t="s">
        <v>78</v>
      </c>
      <c r="D44" s="2" t="s">
        <v>51</v>
      </c>
      <c r="E44" s="21">
        <v>20062</v>
      </c>
      <c r="F44" s="21">
        <v>20062</v>
      </c>
    </row>
    <row r="45" spans="1:6" ht="40.5" customHeight="1" x14ac:dyDescent="0.25">
      <c r="A45" s="51">
        <v>43</v>
      </c>
      <c r="B45" s="9" t="s">
        <v>54</v>
      </c>
      <c r="C45" s="3" t="s">
        <v>79</v>
      </c>
      <c r="D45" s="28" t="s">
        <v>46</v>
      </c>
      <c r="E45" s="21">
        <v>6655</v>
      </c>
      <c r="F45" s="21">
        <v>6655</v>
      </c>
    </row>
    <row r="46" spans="1:6" ht="64.5" customHeight="1" x14ac:dyDescent="0.25">
      <c r="A46" s="52">
        <v>44</v>
      </c>
      <c r="B46" s="7" t="s">
        <v>80</v>
      </c>
      <c r="C46" s="3" t="s">
        <v>81</v>
      </c>
      <c r="D46" s="2" t="s">
        <v>82</v>
      </c>
      <c r="E46" s="21">
        <v>1619.8</v>
      </c>
      <c r="F46" s="21">
        <v>939.9</v>
      </c>
    </row>
    <row r="47" spans="1:6" ht="58.5" customHeight="1" x14ac:dyDescent="0.25">
      <c r="A47" s="51">
        <v>45</v>
      </c>
      <c r="B47" s="7" t="s">
        <v>83</v>
      </c>
      <c r="C47" s="3" t="s">
        <v>84</v>
      </c>
      <c r="D47" s="2" t="s">
        <v>41</v>
      </c>
      <c r="E47" s="21">
        <v>5827.5</v>
      </c>
      <c r="F47" s="21">
        <v>2690</v>
      </c>
    </row>
    <row r="48" spans="1:6" ht="94.5" customHeight="1" x14ac:dyDescent="0.25">
      <c r="A48" s="52">
        <v>46</v>
      </c>
      <c r="B48" s="29" t="s">
        <v>85</v>
      </c>
      <c r="C48" s="3" t="s">
        <v>86</v>
      </c>
      <c r="D48" s="2" t="s">
        <v>41</v>
      </c>
      <c r="E48" s="21">
        <v>10852.96</v>
      </c>
      <c r="F48" s="21">
        <v>4231.2</v>
      </c>
    </row>
    <row r="49" spans="1:6" ht="67.5" customHeight="1" x14ac:dyDescent="0.25">
      <c r="A49" s="51">
        <v>47</v>
      </c>
      <c r="B49" s="3" t="s">
        <v>87</v>
      </c>
      <c r="C49" s="3" t="s">
        <v>88</v>
      </c>
      <c r="D49" s="28" t="s">
        <v>46</v>
      </c>
      <c r="E49" s="21">
        <v>234999.92</v>
      </c>
      <c r="F49" s="21">
        <v>29374.98</v>
      </c>
    </row>
    <row r="50" spans="1:6" ht="60.75" customHeight="1" x14ac:dyDescent="0.25">
      <c r="A50" s="52">
        <v>48</v>
      </c>
      <c r="B50" s="12" t="s">
        <v>89</v>
      </c>
      <c r="C50" s="3" t="s">
        <v>90</v>
      </c>
      <c r="D50" s="2" t="s">
        <v>11</v>
      </c>
      <c r="E50" s="21">
        <v>15818.89</v>
      </c>
      <c r="F50" s="21">
        <v>0</v>
      </c>
    </row>
    <row r="51" spans="1:6" ht="55.5" customHeight="1" x14ac:dyDescent="0.25">
      <c r="A51" s="51">
        <v>49</v>
      </c>
      <c r="B51" s="12" t="s">
        <v>91</v>
      </c>
      <c r="C51" s="3" t="s">
        <v>92</v>
      </c>
      <c r="D51" s="28" t="s">
        <v>46</v>
      </c>
      <c r="E51" s="21">
        <v>598022.44999999995</v>
      </c>
      <c r="F51" s="21">
        <v>305435.23</v>
      </c>
    </row>
    <row r="52" spans="1:6" ht="55.5" customHeight="1" x14ac:dyDescent="0.25">
      <c r="A52" s="52">
        <v>50</v>
      </c>
      <c r="B52" s="3" t="s">
        <v>93</v>
      </c>
      <c r="C52" s="3" t="s">
        <v>94</v>
      </c>
      <c r="D52" s="2" t="s">
        <v>11</v>
      </c>
      <c r="E52" s="21">
        <v>36900000</v>
      </c>
      <c r="F52" s="21">
        <v>7380000</v>
      </c>
    </row>
    <row r="53" spans="1:6" ht="92.25" customHeight="1" x14ac:dyDescent="0.25">
      <c r="A53" s="51">
        <v>51</v>
      </c>
      <c r="B53" s="12" t="s">
        <v>89</v>
      </c>
      <c r="C53" s="3" t="s">
        <v>95</v>
      </c>
      <c r="D53" s="2" t="s">
        <v>11</v>
      </c>
      <c r="E53" s="21">
        <v>290</v>
      </c>
      <c r="F53" s="21">
        <v>290</v>
      </c>
    </row>
    <row r="54" spans="1:6" ht="60.75" customHeight="1" x14ac:dyDescent="0.25">
      <c r="A54" s="52">
        <v>52</v>
      </c>
      <c r="B54" s="8" t="s">
        <v>96</v>
      </c>
      <c r="C54" s="3" t="s">
        <v>97</v>
      </c>
      <c r="D54" s="2" t="s">
        <v>98</v>
      </c>
      <c r="E54" s="22">
        <v>520</v>
      </c>
      <c r="F54" s="22">
        <v>520</v>
      </c>
    </row>
    <row r="55" spans="1:6" ht="57" customHeight="1" x14ac:dyDescent="0.25">
      <c r="A55" s="51">
        <v>53</v>
      </c>
      <c r="B55" s="8" t="s">
        <v>99</v>
      </c>
      <c r="C55" s="3" t="s">
        <v>100</v>
      </c>
      <c r="D55" s="2" t="s">
        <v>11</v>
      </c>
      <c r="E55" s="22">
        <v>34601.599999999999</v>
      </c>
      <c r="F55" s="22">
        <v>0</v>
      </c>
    </row>
    <row r="56" spans="1:6" ht="57" customHeight="1" x14ac:dyDescent="0.25">
      <c r="A56" s="52">
        <v>54</v>
      </c>
      <c r="B56" s="8" t="s">
        <v>101</v>
      </c>
      <c r="C56" s="3" t="s">
        <v>102</v>
      </c>
      <c r="D56" s="28" t="s">
        <v>46</v>
      </c>
      <c r="E56" s="21">
        <v>105240</v>
      </c>
      <c r="F56" s="21">
        <v>7148</v>
      </c>
    </row>
    <row r="57" spans="1:6" ht="60.75" customHeight="1" x14ac:dyDescent="0.25">
      <c r="A57" s="51">
        <v>55</v>
      </c>
      <c r="B57" s="3" t="s">
        <v>103</v>
      </c>
      <c r="C57" s="3" t="s">
        <v>104</v>
      </c>
      <c r="D57" s="2" t="s">
        <v>8</v>
      </c>
      <c r="E57" s="21">
        <v>1200</v>
      </c>
      <c r="F57" s="21">
        <v>400</v>
      </c>
    </row>
    <row r="58" spans="1:6" ht="77.25" customHeight="1" x14ac:dyDescent="0.25">
      <c r="A58" s="52">
        <v>56</v>
      </c>
      <c r="B58" s="8" t="s">
        <v>105</v>
      </c>
      <c r="C58" s="3" t="s">
        <v>106</v>
      </c>
      <c r="D58" s="2" t="s">
        <v>41</v>
      </c>
      <c r="E58" s="21">
        <v>2220</v>
      </c>
      <c r="F58" s="21">
        <v>1332</v>
      </c>
    </row>
    <row r="59" spans="1:6" ht="77.25" customHeight="1" x14ac:dyDescent="0.25">
      <c r="A59" s="51">
        <v>57</v>
      </c>
      <c r="B59" s="3" t="s">
        <v>107</v>
      </c>
      <c r="C59" s="3" t="s">
        <v>108</v>
      </c>
      <c r="D59" s="28" t="s">
        <v>109</v>
      </c>
      <c r="E59" s="21">
        <v>381300</v>
      </c>
      <c r="F59" s="21">
        <f>266+17090+17090</f>
        <v>34446</v>
      </c>
    </row>
    <row r="60" spans="1:6" ht="42" customHeight="1" x14ac:dyDescent="0.25">
      <c r="A60" s="52">
        <v>58</v>
      </c>
      <c r="B60" s="8" t="s">
        <v>110</v>
      </c>
      <c r="C60" s="3" t="s">
        <v>111</v>
      </c>
      <c r="D60" s="2" t="s">
        <v>98</v>
      </c>
      <c r="E60" s="21">
        <v>2500</v>
      </c>
      <c r="F60" s="21">
        <v>2500</v>
      </c>
    </row>
    <row r="61" spans="1:6" ht="69" customHeight="1" x14ac:dyDescent="0.25">
      <c r="A61" s="51">
        <v>59</v>
      </c>
      <c r="B61" s="8" t="s">
        <v>112</v>
      </c>
      <c r="C61" s="3" t="s">
        <v>111</v>
      </c>
      <c r="D61" s="2" t="s">
        <v>98</v>
      </c>
      <c r="E61" s="21">
        <v>4800</v>
      </c>
      <c r="F61" s="21">
        <v>4800</v>
      </c>
    </row>
    <row r="62" spans="1:6" ht="44.25" customHeight="1" x14ac:dyDescent="0.25">
      <c r="A62" s="52">
        <v>60</v>
      </c>
      <c r="B62" s="8" t="s">
        <v>113</v>
      </c>
      <c r="C62" s="3" t="s">
        <v>10</v>
      </c>
      <c r="D62" s="2" t="s">
        <v>11</v>
      </c>
      <c r="E62" s="21">
        <v>330</v>
      </c>
      <c r="F62" s="21">
        <v>27</v>
      </c>
    </row>
    <row r="63" spans="1:6" ht="55.5" customHeight="1" x14ac:dyDescent="0.25">
      <c r="A63" s="51">
        <v>61</v>
      </c>
      <c r="B63" s="8" t="s">
        <v>12</v>
      </c>
      <c r="C63" s="3" t="s">
        <v>10</v>
      </c>
      <c r="D63" s="2" t="s">
        <v>11</v>
      </c>
      <c r="E63" s="21">
        <v>330</v>
      </c>
      <c r="F63" s="21">
        <v>12.14</v>
      </c>
    </row>
    <row r="64" spans="1:6" ht="47.25" customHeight="1" x14ac:dyDescent="0.25">
      <c r="A64" s="52">
        <v>62</v>
      </c>
      <c r="B64" s="3" t="s">
        <v>114</v>
      </c>
      <c r="C64" s="13" t="s">
        <v>115</v>
      </c>
      <c r="D64" s="28" t="s">
        <v>116</v>
      </c>
      <c r="E64" s="21">
        <v>15000</v>
      </c>
      <c r="F64" s="21">
        <v>1000</v>
      </c>
    </row>
    <row r="65" spans="1:6" ht="66" customHeight="1" x14ac:dyDescent="0.25">
      <c r="A65" s="51">
        <v>63</v>
      </c>
      <c r="B65" s="7" t="s">
        <v>80</v>
      </c>
      <c r="C65" s="3" t="s">
        <v>81</v>
      </c>
      <c r="D65" s="28" t="s">
        <v>46</v>
      </c>
      <c r="E65" s="21">
        <v>72397</v>
      </c>
      <c r="F65" s="21">
        <v>2855.8</v>
      </c>
    </row>
    <row r="66" spans="1:6" ht="39.75" customHeight="1" x14ac:dyDescent="0.25">
      <c r="A66" s="52">
        <v>64</v>
      </c>
      <c r="B66" s="8" t="s">
        <v>117</v>
      </c>
      <c r="C66" s="3" t="s">
        <v>118</v>
      </c>
      <c r="D66" s="2" t="s">
        <v>98</v>
      </c>
      <c r="E66" s="21">
        <v>1384</v>
      </c>
      <c r="F66" s="21">
        <v>1384</v>
      </c>
    </row>
    <row r="67" spans="1:6" ht="54.75" customHeight="1" x14ac:dyDescent="0.25">
      <c r="A67" s="51">
        <v>65</v>
      </c>
      <c r="B67" s="3" t="s">
        <v>119</v>
      </c>
      <c r="C67" s="3" t="s">
        <v>19</v>
      </c>
      <c r="D67" s="2" t="s">
        <v>8</v>
      </c>
      <c r="E67" s="21">
        <v>100</v>
      </c>
      <c r="F67" s="21">
        <v>0</v>
      </c>
    </row>
    <row r="68" spans="1:6" ht="66" customHeight="1" x14ac:dyDescent="0.25">
      <c r="A68" s="52">
        <v>66</v>
      </c>
      <c r="B68" s="8" t="s">
        <v>96</v>
      </c>
      <c r="C68" s="3" t="s">
        <v>120</v>
      </c>
      <c r="D68" s="2" t="s">
        <v>98</v>
      </c>
      <c r="E68" s="21">
        <v>6120</v>
      </c>
      <c r="F68" s="21">
        <v>6120</v>
      </c>
    </row>
    <row r="69" spans="1:6" ht="57.75" customHeight="1" x14ac:dyDescent="0.25">
      <c r="A69" s="51">
        <v>67</v>
      </c>
      <c r="B69" s="8" t="s">
        <v>121</v>
      </c>
      <c r="C69" s="14" t="s">
        <v>122</v>
      </c>
      <c r="D69" s="2" t="s">
        <v>11</v>
      </c>
      <c r="E69" s="21">
        <v>85000</v>
      </c>
      <c r="F69" s="21">
        <v>0</v>
      </c>
    </row>
    <row r="70" spans="1:6" ht="62.25" customHeight="1" x14ac:dyDescent="0.25">
      <c r="A70" s="52">
        <v>68</v>
      </c>
      <c r="B70" s="12" t="s">
        <v>63</v>
      </c>
      <c r="C70" s="3" t="s">
        <v>123</v>
      </c>
      <c r="D70" s="2" t="s">
        <v>98</v>
      </c>
      <c r="E70" s="21">
        <v>1300</v>
      </c>
      <c r="F70" s="21">
        <v>1170</v>
      </c>
    </row>
    <row r="71" spans="1:6" ht="155.25" customHeight="1" x14ac:dyDescent="0.25">
      <c r="A71" s="51">
        <v>69</v>
      </c>
      <c r="B71" s="3" t="s">
        <v>124</v>
      </c>
      <c r="C71" s="3" t="s">
        <v>125</v>
      </c>
      <c r="D71" s="2" t="s">
        <v>8</v>
      </c>
      <c r="E71" s="21">
        <v>21375</v>
      </c>
      <c r="F71" s="21">
        <v>1781.25</v>
      </c>
    </row>
    <row r="72" spans="1:6" ht="67.5" customHeight="1" x14ac:dyDescent="0.25">
      <c r="A72" s="52">
        <v>70</v>
      </c>
      <c r="B72" s="8" t="s">
        <v>29</v>
      </c>
      <c r="C72" s="3" t="s">
        <v>126</v>
      </c>
      <c r="D72" s="26" t="s">
        <v>24</v>
      </c>
      <c r="E72" s="21">
        <v>5000</v>
      </c>
      <c r="F72" s="21">
        <v>0</v>
      </c>
    </row>
    <row r="73" spans="1:6" ht="71.25" customHeight="1" x14ac:dyDescent="0.25">
      <c r="A73" s="51">
        <v>71</v>
      </c>
      <c r="B73" s="3" t="s">
        <v>29</v>
      </c>
      <c r="C73" s="3" t="s">
        <v>127</v>
      </c>
      <c r="D73" s="26" t="s">
        <v>24</v>
      </c>
      <c r="E73" s="21">
        <v>5000</v>
      </c>
      <c r="F73" s="21">
        <v>0</v>
      </c>
    </row>
    <row r="74" spans="1:6" ht="73.5" customHeight="1" x14ac:dyDescent="0.25">
      <c r="A74" s="52">
        <v>72</v>
      </c>
      <c r="B74" s="3" t="s">
        <v>29</v>
      </c>
      <c r="C74" s="3" t="s">
        <v>128</v>
      </c>
      <c r="D74" s="26" t="s">
        <v>24</v>
      </c>
      <c r="E74" s="21">
        <v>15000</v>
      </c>
      <c r="F74" s="21">
        <v>168</v>
      </c>
    </row>
    <row r="75" spans="1:6" ht="71.25" customHeight="1" x14ac:dyDescent="0.25">
      <c r="A75" s="51">
        <v>73</v>
      </c>
      <c r="B75" s="3" t="s">
        <v>129</v>
      </c>
      <c r="C75" s="28" t="s">
        <v>130</v>
      </c>
      <c r="D75" s="2" t="s">
        <v>41</v>
      </c>
      <c r="E75" s="21">
        <v>3950</v>
      </c>
      <c r="F75" s="21">
        <v>3950</v>
      </c>
    </row>
    <row r="76" spans="1:6" ht="56.25" customHeight="1" x14ac:dyDescent="0.25">
      <c r="A76" s="52">
        <v>74</v>
      </c>
      <c r="B76" s="7" t="s">
        <v>131</v>
      </c>
      <c r="C76" s="28" t="s">
        <v>132</v>
      </c>
      <c r="D76" s="2" t="s">
        <v>51</v>
      </c>
      <c r="E76" s="21">
        <v>487177.36</v>
      </c>
      <c r="F76" s="21">
        <v>487177.36</v>
      </c>
    </row>
    <row r="77" spans="1:6" ht="50.25" customHeight="1" x14ac:dyDescent="0.25">
      <c r="A77" s="51">
        <v>75</v>
      </c>
      <c r="B77" s="8" t="s">
        <v>133</v>
      </c>
      <c r="C77" s="28" t="s">
        <v>132</v>
      </c>
      <c r="D77" s="2" t="s">
        <v>51</v>
      </c>
      <c r="E77" s="21">
        <v>7728.12</v>
      </c>
      <c r="F77" s="21">
        <v>7728.12</v>
      </c>
    </row>
    <row r="78" spans="1:6" ht="46.5" customHeight="1" x14ac:dyDescent="0.25">
      <c r="A78" s="52">
        <v>76</v>
      </c>
      <c r="B78" s="8" t="s">
        <v>134</v>
      </c>
      <c r="C78" s="28" t="s">
        <v>132</v>
      </c>
      <c r="D78" s="2" t="s">
        <v>51</v>
      </c>
      <c r="E78" s="21">
        <v>133087.23000000001</v>
      </c>
      <c r="F78" s="21">
        <v>133087.23000000001</v>
      </c>
    </row>
    <row r="79" spans="1:6" ht="29.25" customHeight="1" x14ac:dyDescent="0.25">
      <c r="A79" s="51">
        <v>77</v>
      </c>
      <c r="B79" s="8" t="s">
        <v>135</v>
      </c>
      <c r="C79" s="28" t="s">
        <v>132</v>
      </c>
      <c r="D79" s="2" t="s">
        <v>51</v>
      </c>
      <c r="E79" s="21">
        <v>73.91</v>
      </c>
      <c r="F79" s="21">
        <v>73.91</v>
      </c>
    </row>
    <row r="80" spans="1:6" ht="53.25" customHeight="1" x14ac:dyDescent="0.25">
      <c r="A80" s="52">
        <v>78</v>
      </c>
      <c r="B80" s="8" t="s">
        <v>136</v>
      </c>
      <c r="C80" s="28" t="s">
        <v>132</v>
      </c>
      <c r="D80" s="2" t="s">
        <v>51</v>
      </c>
      <c r="E80" s="21">
        <v>33588</v>
      </c>
      <c r="F80" s="21">
        <v>33588</v>
      </c>
    </row>
    <row r="81" spans="1:6" ht="57" customHeight="1" x14ac:dyDescent="0.25">
      <c r="A81" s="51">
        <v>79</v>
      </c>
      <c r="B81" s="8" t="s">
        <v>137</v>
      </c>
      <c r="C81" s="28" t="s">
        <v>132</v>
      </c>
      <c r="D81" s="2" t="s">
        <v>51</v>
      </c>
      <c r="E81" s="21">
        <v>4722</v>
      </c>
      <c r="F81" s="21">
        <v>4722</v>
      </c>
    </row>
    <row r="82" spans="1:6" ht="31.5" customHeight="1" x14ac:dyDescent="0.25">
      <c r="A82" s="52">
        <v>80</v>
      </c>
      <c r="B82" s="28" t="s">
        <v>138</v>
      </c>
      <c r="C82" s="28" t="s">
        <v>132</v>
      </c>
      <c r="D82" s="2" t="s">
        <v>51</v>
      </c>
      <c r="E82" s="21">
        <v>27964.2</v>
      </c>
      <c r="F82" s="21">
        <v>27964.2</v>
      </c>
    </row>
    <row r="83" spans="1:6" ht="40.5" customHeight="1" x14ac:dyDescent="0.25">
      <c r="A83" s="51">
        <v>81</v>
      </c>
      <c r="B83" s="2" t="s">
        <v>139</v>
      </c>
      <c r="C83" s="28" t="s">
        <v>132</v>
      </c>
      <c r="D83" s="2" t="s">
        <v>51</v>
      </c>
      <c r="E83" s="21">
        <v>35221.019999999997</v>
      </c>
      <c r="F83" s="21">
        <v>35221.019999999997</v>
      </c>
    </row>
    <row r="84" spans="1:6" ht="45.75" customHeight="1" x14ac:dyDescent="0.25">
      <c r="A84" s="52">
        <v>82</v>
      </c>
      <c r="B84" s="7" t="s">
        <v>140</v>
      </c>
      <c r="C84" s="28" t="s">
        <v>132</v>
      </c>
      <c r="D84" s="2" t="s">
        <v>51</v>
      </c>
      <c r="E84" s="21">
        <v>54682.1</v>
      </c>
      <c r="F84" s="21">
        <v>54682.1</v>
      </c>
    </row>
    <row r="85" spans="1:6" ht="57" customHeight="1" x14ac:dyDescent="0.25">
      <c r="A85" s="51">
        <v>83</v>
      </c>
      <c r="B85" s="8" t="s">
        <v>141</v>
      </c>
      <c r="C85" s="28" t="s">
        <v>132</v>
      </c>
      <c r="D85" s="2" t="s">
        <v>51</v>
      </c>
      <c r="E85" s="21">
        <v>16604.099999999999</v>
      </c>
      <c r="F85" s="21">
        <v>13283.28</v>
      </c>
    </row>
    <row r="86" spans="1:6" ht="60.75" customHeight="1" x14ac:dyDescent="0.25">
      <c r="A86" s="52">
        <v>84</v>
      </c>
      <c r="B86" s="8" t="s">
        <v>142</v>
      </c>
      <c r="C86" s="28" t="s">
        <v>132</v>
      </c>
      <c r="D86" s="2" t="s">
        <v>51</v>
      </c>
      <c r="E86" s="21">
        <v>28425.38</v>
      </c>
      <c r="F86" s="21">
        <v>28425.38</v>
      </c>
    </row>
    <row r="87" spans="1:6" ht="40.5" customHeight="1" x14ac:dyDescent="0.25">
      <c r="A87" s="51">
        <v>85</v>
      </c>
      <c r="B87" s="8" t="s">
        <v>143</v>
      </c>
      <c r="C87" s="28" t="s">
        <v>132</v>
      </c>
      <c r="D87" s="2" t="s">
        <v>51</v>
      </c>
      <c r="E87" s="21">
        <v>51964.63</v>
      </c>
      <c r="F87" s="21">
        <v>51964.63</v>
      </c>
    </row>
    <row r="88" spans="1:6" ht="88.5" customHeight="1" x14ac:dyDescent="0.25">
      <c r="A88" s="52">
        <v>86</v>
      </c>
      <c r="B88" s="9" t="s">
        <v>144</v>
      </c>
      <c r="C88" s="28" t="s">
        <v>132</v>
      </c>
      <c r="D88" s="2" t="s">
        <v>51</v>
      </c>
      <c r="E88" s="21">
        <v>50366.400000000001</v>
      </c>
      <c r="F88" s="21">
        <v>50366.400000000001</v>
      </c>
    </row>
    <row r="89" spans="1:6" ht="97.5" customHeight="1" x14ac:dyDescent="0.25">
      <c r="A89" s="51">
        <v>87</v>
      </c>
      <c r="B89" s="11" t="s">
        <v>145</v>
      </c>
      <c r="C89" s="3" t="s">
        <v>146</v>
      </c>
      <c r="D89" s="2" t="s">
        <v>11</v>
      </c>
      <c r="E89" s="21">
        <v>9636.7999999999993</v>
      </c>
      <c r="F89" s="21">
        <v>9636.7999999999993</v>
      </c>
    </row>
    <row r="90" spans="1:6" ht="72" customHeight="1" x14ac:dyDescent="0.25">
      <c r="A90" s="52">
        <v>88</v>
      </c>
      <c r="B90" s="31" t="s">
        <v>147</v>
      </c>
      <c r="C90" s="31" t="s">
        <v>132</v>
      </c>
      <c r="D90" s="2" t="s">
        <v>51</v>
      </c>
      <c r="E90" s="21">
        <v>9717.6</v>
      </c>
      <c r="F90" s="21">
        <v>9717.6</v>
      </c>
    </row>
    <row r="91" spans="1:6" ht="56.25" customHeight="1" x14ac:dyDescent="0.25">
      <c r="A91" s="51">
        <v>89</v>
      </c>
      <c r="B91" s="3" t="s">
        <v>148</v>
      </c>
      <c r="C91" s="28" t="s">
        <v>132</v>
      </c>
      <c r="D91" s="2" t="s">
        <v>51</v>
      </c>
      <c r="E91" s="21">
        <v>11768.04</v>
      </c>
      <c r="F91" s="21">
        <v>11768.04</v>
      </c>
    </row>
    <row r="92" spans="1:6" ht="67.5" customHeight="1" x14ac:dyDescent="0.25">
      <c r="A92" s="52">
        <v>90</v>
      </c>
      <c r="B92" s="3" t="s">
        <v>149</v>
      </c>
      <c r="C92" s="28" t="s">
        <v>132</v>
      </c>
      <c r="D92" s="2" t="s">
        <v>51</v>
      </c>
      <c r="E92" s="21">
        <v>194352.9</v>
      </c>
      <c r="F92" s="21">
        <v>194352.9</v>
      </c>
    </row>
    <row r="93" spans="1:6" ht="60.75" customHeight="1" x14ac:dyDescent="0.25">
      <c r="A93" s="51">
        <v>91</v>
      </c>
      <c r="B93" s="3" t="s">
        <v>150</v>
      </c>
      <c r="C93" s="3" t="s">
        <v>151</v>
      </c>
      <c r="D93" s="2" t="s">
        <v>41</v>
      </c>
      <c r="E93" s="21">
        <v>495</v>
      </c>
      <c r="F93" s="21">
        <v>495</v>
      </c>
    </row>
    <row r="94" spans="1:6" ht="44.25" customHeight="1" x14ac:dyDescent="0.25">
      <c r="A94" s="52">
        <v>92</v>
      </c>
      <c r="B94" s="8" t="s">
        <v>152</v>
      </c>
      <c r="C94" s="3" t="s">
        <v>153</v>
      </c>
      <c r="D94" s="2" t="s">
        <v>98</v>
      </c>
      <c r="E94" s="21">
        <v>6032</v>
      </c>
      <c r="F94" s="21">
        <v>6032</v>
      </c>
    </row>
    <row r="95" spans="1:6" ht="46.5" customHeight="1" x14ac:dyDescent="0.25">
      <c r="A95" s="51">
        <v>93</v>
      </c>
      <c r="B95" s="8" t="s">
        <v>154</v>
      </c>
      <c r="C95" s="3" t="s">
        <v>155</v>
      </c>
      <c r="D95" s="28" t="s">
        <v>116</v>
      </c>
      <c r="E95" s="21">
        <v>180000</v>
      </c>
      <c r="F95" s="21">
        <v>20294.3</v>
      </c>
    </row>
    <row r="96" spans="1:6" ht="75.75" customHeight="1" x14ac:dyDescent="0.25">
      <c r="A96" s="52">
        <v>94</v>
      </c>
      <c r="B96" s="11" t="s">
        <v>156</v>
      </c>
      <c r="C96" s="3" t="s">
        <v>157</v>
      </c>
      <c r="D96" s="26" t="s">
        <v>24</v>
      </c>
      <c r="E96" s="21">
        <v>8000</v>
      </c>
      <c r="F96" s="21">
        <v>1235</v>
      </c>
    </row>
    <row r="97" spans="1:6" ht="72" customHeight="1" x14ac:dyDescent="0.25">
      <c r="A97" s="51">
        <v>95</v>
      </c>
      <c r="B97" s="9" t="s">
        <v>158</v>
      </c>
      <c r="C97" s="3" t="s">
        <v>159</v>
      </c>
      <c r="D97" s="26" t="s">
        <v>24</v>
      </c>
      <c r="E97" s="21">
        <v>5000</v>
      </c>
      <c r="F97" s="21">
        <v>0</v>
      </c>
    </row>
    <row r="98" spans="1:6" ht="44.25" customHeight="1" x14ac:dyDescent="0.25">
      <c r="A98" s="52">
        <v>96</v>
      </c>
      <c r="B98" s="11" t="s">
        <v>160</v>
      </c>
      <c r="C98" s="2" t="s">
        <v>161</v>
      </c>
      <c r="D98" s="2" t="s">
        <v>162</v>
      </c>
      <c r="E98" s="21">
        <v>50</v>
      </c>
      <c r="F98" s="21">
        <v>50</v>
      </c>
    </row>
    <row r="99" spans="1:6" ht="84.75" customHeight="1" x14ac:dyDescent="0.25">
      <c r="A99" s="51">
        <v>97</v>
      </c>
      <c r="B99" s="9" t="s">
        <v>163</v>
      </c>
      <c r="C99" s="3" t="s">
        <v>164</v>
      </c>
      <c r="D99" s="26" t="s">
        <v>24</v>
      </c>
      <c r="E99" s="21">
        <v>22592</v>
      </c>
      <c r="F99" s="21">
        <v>0</v>
      </c>
    </row>
    <row r="100" spans="1:6" ht="60" customHeight="1" x14ac:dyDescent="0.25">
      <c r="A100" s="52">
        <v>98</v>
      </c>
      <c r="B100" s="3" t="s">
        <v>165</v>
      </c>
      <c r="C100" s="3" t="s">
        <v>19</v>
      </c>
      <c r="D100" s="2" t="s">
        <v>8</v>
      </c>
      <c r="E100" s="21">
        <v>100</v>
      </c>
      <c r="F100" s="21">
        <v>0</v>
      </c>
    </row>
    <row r="101" spans="1:6" ht="70.5" customHeight="1" x14ac:dyDescent="0.25">
      <c r="A101" s="51">
        <v>99</v>
      </c>
      <c r="B101" s="8" t="s">
        <v>42</v>
      </c>
      <c r="C101" s="3" t="s">
        <v>166</v>
      </c>
      <c r="D101" s="26" t="s">
        <v>24</v>
      </c>
      <c r="E101" s="21">
        <v>5000</v>
      </c>
      <c r="F101" s="21">
        <v>0</v>
      </c>
    </row>
    <row r="102" spans="1:6" ht="57" customHeight="1" x14ac:dyDescent="0.25">
      <c r="A102" s="52">
        <v>100</v>
      </c>
      <c r="B102" s="8" t="s">
        <v>167</v>
      </c>
      <c r="C102" s="15" t="s">
        <v>118</v>
      </c>
      <c r="D102" s="2" t="s">
        <v>98</v>
      </c>
      <c r="E102" s="21">
        <v>4439</v>
      </c>
      <c r="F102" s="21">
        <v>4439</v>
      </c>
    </row>
    <row r="103" spans="1:6" ht="57" customHeight="1" x14ac:dyDescent="0.25">
      <c r="A103" s="51">
        <v>101</v>
      </c>
      <c r="B103" s="9" t="s">
        <v>20</v>
      </c>
      <c r="C103" s="3" t="s">
        <v>168</v>
      </c>
      <c r="D103" s="26" t="s">
        <v>24</v>
      </c>
      <c r="E103" s="21">
        <v>13669</v>
      </c>
      <c r="F103" s="21">
        <v>0</v>
      </c>
    </row>
    <row r="104" spans="1:6" ht="41.25" customHeight="1" x14ac:dyDescent="0.25">
      <c r="A104" s="52">
        <v>102</v>
      </c>
      <c r="B104" s="9" t="s">
        <v>169</v>
      </c>
      <c r="C104" s="3" t="s">
        <v>170</v>
      </c>
      <c r="D104" s="2" t="s">
        <v>98</v>
      </c>
      <c r="E104" s="21">
        <v>9900</v>
      </c>
      <c r="F104" s="21">
        <v>9900</v>
      </c>
    </row>
    <row r="105" spans="1:6" ht="41.25" customHeight="1" x14ac:dyDescent="0.25">
      <c r="A105" s="51">
        <v>103</v>
      </c>
      <c r="B105" s="9" t="s">
        <v>171</v>
      </c>
      <c r="C105" s="3" t="s">
        <v>172</v>
      </c>
      <c r="D105" s="2" t="s">
        <v>98</v>
      </c>
      <c r="E105" s="21">
        <v>75</v>
      </c>
      <c r="F105" s="21">
        <v>75</v>
      </c>
    </row>
    <row r="106" spans="1:6" ht="41.25" customHeight="1" x14ac:dyDescent="0.25">
      <c r="A106" s="52">
        <v>104</v>
      </c>
      <c r="B106" s="9" t="s">
        <v>171</v>
      </c>
      <c r="C106" s="3" t="s">
        <v>172</v>
      </c>
      <c r="D106" s="2" t="s">
        <v>98</v>
      </c>
      <c r="E106" s="21">
        <v>75</v>
      </c>
      <c r="F106" s="21">
        <v>75</v>
      </c>
    </row>
    <row r="107" spans="1:6" ht="56.25" customHeight="1" x14ac:dyDescent="0.25">
      <c r="A107" s="51">
        <v>105</v>
      </c>
      <c r="B107" s="9" t="s">
        <v>171</v>
      </c>
      <c r="C107" s="3" t="s">
        <v>173</v>
      </c>
      <c r="D107" s="2" t="s">
        <v>98</v>
      </c>
      <c r="E107" s="21">
        <v>760</v>
      </c>
      <c r="F107" s="21">
        <v>0</v>
      </c>
    </row>
    <row r="108" spans="1:6" ht="46.5" customHeight="1" x14ac:dyDescent="0.25">
      <c r="A108" s="52">
        <v>106</v>
      </c>
      <c r="B108" s="32" t="s">
        <v>174</v>
      </c>
      <c r="C108" s="3" t="s">
        <v>118</v>
      </c>
      <c r="D108" s="2" t="s">
        <v>98</v>
      </c>
      <c r="E108" s="21">
        <v>1022.5</v>
      </c>
      <c r="F108" s="21">
        <v>1022.5</v>
      </c>
    </row>
    <row r="109" spans="1:6" ht="74.25" customHeight="1" x14ac:dyDescent="0.25">
      <c r="A109" s="51">
        <v>107</v>
      </c>
      <c r="B109" s="27" t="s">
        <v>175</v>
      </c>
      <c r="C109" s="3" t="s">
        <v>176</v>
      </c>
      <c r="D109" s="2" t="s">
        <v>41</v>
      </c>
      <c r="E109" s="21">
        <v>290</v>
      </c>
      <c r="F109" s="21">
        <v>290</v>
      </c>
    </row>
    <row r="110" spans="1:6" ht="82.5" customHeight="1" x14ac:dyDescent="0.25">
      <c r="A110" s="52">
        <v>108</v>
      </c>
      <c r="B110" s="33" t="s">
        <v>177</v>
      </c>
      <c r="C110" s="3" t="s">
        <v>178</v>
      </c>
      <c r="D110" s="2" t="s">
        <v>8</v>
      </c>
      <c r="E110" s="21">
        <v>30000</v>
      </c>
      <c r="F110" s="21">
        <v>0</v>
      </c>
    </row>
    <row r="111" spans="1:6" ht="51" customHeight="1" x14ac:dyDescent="0.25">
      <c r="A111" s="51">
        <v>109</v>
      </c>
      <c r="B111" s="27" t="s">
        <v>179</v>
      </c>
      <c r="C111" s="3" t="s">
        <v>180</v>
      </c>
      <c r="D111" s="2" t="s">
        <v>41</v>
      </c>
      <c r="E111" s="21">
        <v>3950</v>
      </c>
      <c r="F111" s="21">
        <v>3250</v>
      </c>
    </row>
    <row r="112" spans="1:6" ht="105.75" customHeight="1" x14ac:dyDescent="0.25">
      <c r="A112" s="52">
        <v>110</v>
      </c>
      <c r="B112" s="7" t="s">
        <v>181</v>
      </c>
      <c r="C112" s="8" t="s">
        <v>180</v>
      </c>
      <c r="D112" s="2" t="s">
        <v>41</v>
      </c>
      <c r="E112" s="21">
        <v>10927.3</v>
      </c>
      <c r="F112" s="21">
        <v>0</v>
      </c>
    </row>
    <row r="113" spans="1:6" ht="76.5" customHeight="1" x14ac:dyDescent="0.25">
      <c r="A113" s="51">
        <v>111</v>
      </c>
      <c r="B113" s="3" t="s">
        <v>182</v>
      </c>
      <c r="C113" s="3" t="s">
        <v>183</v>
      </c>
      <c r="D113" s="2" t="s">
        <v>98</v>
      </c>
      <c r="E113" s="21">
        <v>13200</v>
      </c>
      <c r="F113" s="21">
        <v>13200</v>
      </c>
    </row>
    <row r="114" spans="1:6" ht="63" customHeight="1" x14ac:dyDescent="0.25">
      <c r="A114" s="52">
        <v>112</v>
      </c>
      <c r="B114" s="3" t="s">
        <v>185</v>
      </c>
      <c r="C114" s="3" t="s">
        <v>186</v>
      </c>
      <c r="D114" s="2" t="s">
        <v>41</v>
      </c>
      <c r="E114" s="21">
        <v>450</v>
      </c>
      <c r="F114" s="21">
        <v>450</v>
      </c>
    </row>
    <row r="115" spans="1:6" ht="51" customHeight="1" x14ac:dyDescent="0.25">
      <c r="A115" s="51">
        <v>113</v>
      </c>
      <c r="B115" s="8" t="s">
        <v>187</v>
      </c>
      <c r="C115" s="3" t="s">
        <v>188</v>
      </c>
      <c r="D115" s="2" t="s">
        <v>41</v>
      </c>
      <c r="E115" s="21">
        <v>3456</v>
      </c>
      <c r="F115" s="21">
        <v>0</v>
      </c>
    </row>
    <row r="116" spans="1:6" ht="59.25" customHeight="1" x14ac:dyDescent="0.25">
      <c r="A116" s="52">
        <v>114</v>
      </c>
      <c r="B116" s="11" t="s">
        <v>189</v>
      </c>
      <c r="C116" s="9" t="s">
        <v>190</v>
      </c>
      <c r="D116" s="2" t="s">
        <v>98</v>
      </c>
      <c r="E116" s="21">
        <v>650</v>
      </c>
      <c r="F116" s="21">
        <v>650</v>
      </c>
    </row>
    <row r="117" spans="1:6" ht="75.75" customHeight="1" x14ac:dyDescent="0.25">
      <c r="A117" s="51">
        <v>115</v>
      </c>
      <c r="B117" s="8" t="s">
        <v>191</v>
      </c>
      <c r="C117" s="9" t="s">
        <v>192</v>
      </c>
      <c r="D117" s="2" t="s">
        <v>98</v>
      </c>
      <c r="E117" s="21">
        <v>259.2</v>
      </c>
      <c r="F117" s="21">
        <v>259.2</v>
      </c>
    </row>
    <row r="118" spans="1:6" ht="59.25" customHeight="1" x14ac:dyDescent="0.25">
      <c r="A118" s="52">
        <v>116</v>
      </c>
      <c r="B118" s="8" t="s">
        <v>193</v>
      </c>
      <c r="C118" s="3" t="s">
        <v>194</v>
      </c>
      <c r="D118" s="2" t="s">
        <v>98</v>
      </c>
      <c r="E118" s="21">
        <v>558.75</v>
      </c>
      <c r="F118" s="21">
        <v>558.75</v>
      </c>
    </row>
    <row r="119" spans="1:6" ht="57" customHeight="1" x14ac:dyDescent="0.25">
      <c r="A119" s="51">
        <v>117</v>
      </c>
      <c r="B119" s="16" t="s">
        <v>195</v>
      </c>
      <c r="C119" s="3" t="s">
        <v>196</v>
      </c>
      <c r="D119" s="2" t="s">
        <v>8</v>
      </c>
      <c r="E119" s="21">
        <v>2030.82</v>
      </c>
      <c r="F119" s="21">
        <v>0</v>
      </c>
    </row>
    <row r="120" spans="1:6" ht="57" customHeight="1" x14ac:dyDescent="0.25">
      <c r="A120" s="52">
        <v>118</v>
      </c>
      <c r="B120" s="3" t="s">
        <v>197</v>
      </c>
      <c r="C120" s="17" t="s">
        <v>198</v>
      </c>
      <c r="D120" s="2" t="s">
        <v>41</v>
      </c>
      <c r="E120" s="21">
        <v>780</v>
      </c>
      <c r="F120" s="21">
        <v>780</v>
      </c>
    </row>
    <row r="121" spans="1:6" ht="78.75" customHeight="1" x14ac:dyDescent="0.25">
      <c r="A121" s="51">
        <v>119</v>
      </c>
      <c r="B121" s="3" t="s">
        <v>199</v>
      </c>
      <c r="C121" s="3" t="s">
        <v>200</v>
      </c>
      <c r="D121" s="2" t="s">
        <v>8</v>
      </c>
      <c r="E121" s="21">
        <v>50196</v>
      </c>
      <c r="F121" s="21">
        <v>0</v>
      </c>
    </row>
    <row r="122" spans="1:6" ht="78.75" customHeight="1" x14ac:dyDescent="0.25">
      <c r="A122" s="52">
        <v>120</v>
      </c>
      <c r="B122" s="3" t="s">
        <v>201</v>
      </c>
      <c r="C122" s="3" t="s">
        <v>202</v>
      </c>
      <c r="D122" s="2" t="s">
        <v>98</v>
      </c>
      <c r="E122" s="21">
        <v>935</v>
      </c>
      <c r="F122" s="21">
        <v>935</v>
      </c>
    </row>
    <row r="123" spans="1:6" ht="40.5" customHeight="1" x14ac:dyDescent="0.25">
      <c r="A123" s="51">
        <v>121</v>
      </c>
      <c r="B123" s="3" t="s">
        <v>203</v>
      </c>
      <c r="C123" s="3" t="s">
        <v>204</v>
      </c>
      <c r="D123" s="2" t="s">
        <v>11</v>
      </c>
      <c r="E123" s="23">
        <v>290</v>
      </c>
      <c r="F123" s="23">
        <v>290</v>
      </c>
    </row>
    <row r="124" spans="1:6" ht="45" customHeight="1" x14ac:dyDescent="0.25">
      <c r="A124" s="52">
        <v>122</v>
      </c>
      <c r="B124" s="3" t="s">
        <v>205</v>
      </c>
      <c r="C124" s="3" t="s">
        <v>206</v>
      </c>
      <c r="D124" s="2" t="s">
        <v>41</v>
      </c>
      <c r="E124" s="23">
        <v>780</v>
      </c>
      <c r="F124" s="23">
        <v>780</v>
      </c>
    </row>
    <row r="125" spans="1:6" ht="57" customHeight="1" x14ac:dyDescent="0.25">
      <c r="A125" s="51">
        <v>123</v>
      </c>
      <c r="B125" s="8" t="s">
        <v>207</v>
      </c>
      <c r="C125" s="3" t="s">
        <v>208</v>
      </c>
      <c r="D125" s="2" t="s">
        <v>11</v>
      </c>
      <c r="E125" s="23">
        <v>1200</v>
      </c>
      <c r="F125" s="23">
        <v>0</v>
      </c>
    </row>
    <row r="126" spans="1:6" ht="42" customHeight="1" x14ac:dyDescent="0.25">
      <c r="A126" s="52">
        <v>124</v>
      </c>
      <c r="B126" s="8" t="s">
        <v>209</v>
      </c>
      <c r="C126" s="3" t="s">
        <v>183</v>
      </c>
      <c r="D126" s="2" t="s">
        <v>98</v>
      </c>
      <c r="E126" s="21">
        <v>5600</v>
      </c>
      <c r="F126" s="21">
        <v>0</v>
      </c>
    </row>
    <row r="127" spans="1:6" ht="45.75" customHeight="1" x14ac:dyDescent="0.25">
      <c r="A127" s="51">
        <v>125</v>
      </c>
      <c r="B127" s="16" t="s">
        <v>195</v>
      </c>
      <c r="C127" s="3" t="s">
        <v>196</v>
      </c>
      <c r="D127" s="2" t="s">
        <v>8</v>
      </c>
      <c r="E127" s="21">
        <v>2030.82</v>
      </c>
      <c r="F127" s="21">
        <v>0</v>
      </c>
    </row>
    <row r="128" spans="1:6" ht="52.5" customHeight="1" x14ac:dyDescent="0.25">
      <c r="A128" s="52">
        <v>126</v>
      </c>
      <c r="B128" s="8" t="s">
        <v>207</v>
      </c>
      <c r="C128" s="6" t="s">
        <v>210</v>
      </c>
      <c r="D128" s="2" t="s">
        <v>11</v>
      </c>
      <c r="E128" s="21">
        <v>640</v>
      </c>
      <c r="F128" s="21">
        <v>0</v>
      </c>
    </row>
    <row r="129" spans="1:6" ht="41.25" customHeight="1" x14ac:dyDescent="0.25">
      <c r="A129" s="51">
        <v>127</v>
      </c>
      <c r="B129" s="8" t="s">
        <v>207</v>
      </c>
      <c r="C129" s="6" t="s">
        <v>211</v>
      </c>
      <c r="D129" s="2" t="s">
        <v>11</v>
      </c>
      <c r="E129" s="21">
        <v>758.32</v>
      </c>
      <c r="F129" s="21">
        <v>0</v>
      </c>
    </row>
    <row r="130" spans="1:6" ht="64.5" customHeight="1" x14ac:dyDescent="0.25">
      <c r="A130" s="52">
        <v>128</v>
      </c>
      <c r="B130" s="3" t="s">
        <v>212</v>
      </c>
      <c r="C130" s="3" t="s">
        <v>118</v>
      </c>
      <c r="D130" s="2" t="s">
        <v>98</v>
      </c>
      <c r="E130" s="21">
        <v>920.95</v>
      </c>
      <c r="F130" s="21">
        <v>0</v>
      </c>
    </row>
    <row r="131" spans="1:6" ht="53.25" customHeight="1" x14ac:dyDescent="0.25">
      <c r="A131" s="51">
        <v>129</v>
      </c>
      <c r="B131" s="41" t="s">
        <v>171</v>
      </c>
      <c r="C131" s="42" t="s">
        <v>213</v>
      </c>
      <c r="D131" s="43" t="s">
        <v>98</v>
      </c>
      <c r="E131" s="21">
        <v>150</v>
      </c>
      <c r="F131" s="21">
        <v>150</v>
      </c>
    </row>
    <row r="132" spans="1:6" ht="73.5" customHeight="1" x14ac:dyDescent="0.25">
      <c r="A132" s="53">
        <v>130</v>
      </c>
      <c r="B132" s="46" t="s">
        <v>214</v>
      </c>
      <c r="C132" s="47" t="s">
        <v>151</v>
      </c>
      <c r="D132" s="48" t="s">
        <v>41</v>
      </c>
      <c r="E132" s="40">
        <v>800</v>
      </c>
      <c r="F132" s="21">
        <v>0</v>
      </c>
    </row>
    <row r="133" spans="1:6" ht="72" customHeight="1" x14ac:dyDescent="0.25">
      <c r="A133" s="51">
        <v>131</v>
      </c>
      <c r="B133" s="44" t="s">
        <v>215</v>
      </c>
      <c r="C133" s="45" t="s">
        <v>216</v>
      </c>
      <c r="D133" s="24" t="s">
        <v>98</v>
      </c>
      <c r="E133" s="21">
        <v>19028</v>
      </c>
      <c r="F133" s="21">
        <v>0</v>
      </c>
    </row>
    <row r="134" spans="1:6" ht="84.75" customHeight="1" x14ac:dyDescent="0.25">
      <c r="A134" s="52">
        <v>132</v>
      </c>
      <c r="B134" s="27" t="s">
        <v>217</v>
      </c>
      <c r="C134" s="3" t="s">
        <v>218</v>
      </c>
      <c r="D134" s="2" t="s">
        <v>41</v>
      </c>
      <c r="E134" s="4">
        <v>6333.22</v>
      </c>
      <c r="F134" s="4">
        <v>0</v>
      </c>
    </row>
    <row r="135" spans="1:6" ht="60.75" customHeight="1" x14ac:dyDescent="0.25">
      <c r="A135" s="51">
        <v>133</v>
      </c>
      <c r="B135" s="9" t="s">
        <v>89</v>
      </c>
      <c r="C135" s="3" t="s">
        <v>219</v>
      </c>
      <c r="D135" s="2" t="s">
        <v>11</v>
      </c>
      <c r="E135" s="21">
        <v>150</v>
      </c>
      <c r="F135" s="21">
        <v>0</v>
      </c>
    </row>
    <row r="136" spans="1:6" ht="75" customHeight="1" x14ac:dyDescent="0.25">
      <c r="A136" s="52">
        <v>134</v>
      </c>
      <c r="B136" s="9" t="s">
        <v>220</v>
      </c>
      <c r="C136" s="15" t="s">
        <v>183</v>
      </c>
      <c r="D136" s="2" t="s">
        <v>98</v>
      </c>
      <c r="E136" s="21">
        <v>2820</v>
      </c>
      <c r="F136" s="21">
        <v>0</v>
      </c>
    </row>
    <row r="137" spans="1:6" ht="45" customHeight="1" x14ac:dyDescent="0.25">
      <c r="A137" s="51">
        <v>135</v>
      </c>
      <c r="B137" s="11" t="s">
        <v>184</v>
      </c>
      <c r="C137" s="3" t="s">
        <v>221</v>
      </c>
      <c r="D137" s="2"/>
      <c r="E137" s="21">
        <v>6006.21</v>
      </c>
      <c r="F137" s="21">
        <v>0</v>
      </c>
    </row>
    <row r="138" spans="1:6" ht="50.25" customHeight="1" x14ac:dyDescent="0.25">
      <c r="A138" s="52">
        <v>136</v>
      </c>
      <c r="B138" s="9" t="s">
        <v>89</v>
      </c>
      <c r="C138" s="3" t="s">
        <v>222</v>
      </c>
      <c r="D138" s="2" t="s">
        <v>11</v>
      </c>
      <c r="E138" s="21">
        <v>1162.68</v>
      </c>
      <c r="F138" s="21">
        <v>0</v>
      </c>
    </row>
    <row r="139" spans="1:6" ht="42.75" customHeight="1" x14ac:dyDescent="0.25">
      <c r="A139" s="51">
        <v>137</v>
      </c>
      <c r="B139" s="9" t="s">
        <v>89</v>
      </c>
      <c r="C139" s="3" t="s">
        <v>223</v>
      </c>
      <c r="D139" s="2" t="s">
        <v>11</v>
      </c>
      <c r="E139" s="21">
        <v>557.16</v>
      </c>
      <c r="F139" s="21">
        <v>0</v>
      </c>
    </row>
    <row r="140" spans="1:6" ht="62.25" customHeight="1" x14ac:dyDescent="0.25">
      <c r="A140" s="52">
        <v>138</v>
      </c>
      <c r="B140" s="9" t="s">
        <v>89</v>
      </c>
      <c r="C140" s="3" t="s">
        <v>224</v>
      </c>
      <c r="D140" s="2" t="s">
        <v>11</v>
      </c>
      <c r="E140" s="21">
        <v>4800</v>
      </c>
      <c r="F140" s="21">
        <v>0</v>
      </c>
    </row>
    <row r="141" spans="1:6" ht="62.25" customHeight="1" x14ac:dyDescent="0.25">
      <c r="A141" s="51">
        <v>139</v>
      </c>
      <c r="B141" s="9" t="s">
        <v>225</v>
      </c>
      <c r="C141" s="3" t="s">
        <v>226</v>
      </c>
      <c r="D141" s="2" t="s">
        <v>11</v>
      </c>
      <c r="E141" s="21">
        <v>2320</v>
      </c>
      <c r="F141" s="21">
        <v>0</v>
      </c>
    </row>
  </sheetData>
  <sheetProtection algorithmName="SHA-512" hashValue="TPEMGD5njJV8gKsQN4rifZMoioQlD3Crz69a+ZY8v6YD9r5947TvisnMw/hqg25hKrA0o2wPweMoof/G4RuNLw==" saltValue="c5ycygRMZFMYjIX6wXBbqg==" spinCount="100000" sheet="1" objects="1" scenarios="1"/>
  <autoFilter ref="B2:F141" xr:uid="{00000000-0009-0000-0000-000000000000}"/>
  <dataValidations count="1">
    <dataValidation type="list" allowBlank="1" showErrorMessage="1" sqref="D123:D141" xr:uid="{00000000-0002-0000-0000-000000000000}">
      <formula1>"გამარტივებული შესყიდვა-ზღვრების შესაბამისად,გამარტივებული შესყიდვა - წარმომადგენლობითი ხარჯი,გამარტივებული შესყიდვა-ნორმატიული აქტით დადგენილი გადასახდელები,გამარტივებული შესყიდვა - განსაზღვრული წლოვანების ავტოსატრანსპორტო საშუალებები,გამარტივებული შესყიდ"&amp;"ვა-ექსკლუზივი,გამარტივებული შესყიდვა - გადაუდებელი აუცილებლობა,გამარტივებული შესყიდვა - დაყოფა რაციონალურობის პრინციპით,ელექტრონული ტენდერი ,კონსოლიდირებული ტენდერი,ელექტრონული ტენდერი (მრავალწლიანი)"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ხელშეკრულებები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 Bochorishvili</dc:creator>
  <cp:lastModifiedBy>Nato Bochorishvili</cp:lastModifiedBy>
  <dcterms:created xsi:type="dcterms:W3CDTF">2015-06-05T18:17:20Z</dcterms:created>
  <dcterms:modified xsi:type="dcterms:W3CDTF">2026-04-01T13:05:13Z</dcterms:modified>
</cp:coreProperties>
</file>